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1"/>
  </bookViews>
  <sheets>
    <sheet name="Vermögensübersicht" sheetId="1" state="visible" r:id="rId2"/>
    <sheet name="Buch" sheetId="2" state="visible" r:id="rId3"/>
    <sheet name="Ausgaben" sheetId="3" state="visible" r:id="rId4"/>
    <sheet name="Monatsabschluss" sheetId="4" state="visible" r:id="rId5"/>
    <sheet name="Kurse" sheetId="5" state="visible" r:id="rId6"/>
  </sheets>
  <calcPr iterateCount="100" refMode="A1" iterate="false" iterateDelta="0.001"/>
</workbook>
</file>

<file path=xl/sharedStrings.xml><?xml version="1.0" encoding="utf-8"?>
<sst xmlns="http://schemas.openxmlformats.org/spreadsheetml/2006/main" count="142" uniqueCount="89">
  <si>
    <t>Bargeld</t>
  </si>
  <si>
    <t>Kasse CHF</t>
  </si>
  <si>
    <t>Kasse EUR</t>
  </si>
  <si>
    <t>Kasse GBP</t>
  </si>
  <si>
    <t>Total CHF</t>
  </si>
  <si>
    <t>Konten</t>
  </si>
  <si>
    <t>Post</t>
  </si>
  <si>
    <t>Bank</t>
  </si>
  <si>
    <t>Sparkonten</t>
  </si>
  <si>
    <t>Anlagen</t>
  </si>
  <si>
    <t>Nr.</t>
  </si>
  <si>
    <t>T</t>
  </si>
  <si>
    <t>M</t>
  </si>
  <si>
    <t>J</t>
  </si>
  <si>
    <t>Code</t>
  </si>
  <si>
    <t>Konto</t>
  </si>
  <si>
    <t>Bemerkungen</t>
  </si>
  <si>
    <t>Währung</t>
  </si>
  <si>
    <t>Einnahmen</t>
  </si>
  <si>
    <t>Ausgaben</t>
  </si>
  <si>
    <t>CHF Ein</t>
  </si>
  <si>
    <t>CHF Aus</t>
  </si>
  <si>
    <t>Summe CHF</t>
  </si>
  <si>
    <t>Summe EUR</t>
  </si>
  <si>
    <t>Summe GBP</t>
  </si>
  <si>
    <t>Eröffnung</t>
  </si>
  <si>
    <t>CHF</t>
  </si>
  <si>
    <t>EUR</t>
  </si>
  <si>
    <t>GBP</t>
  </si>
  <si>
    <t>Einkauf</t>
  </si>
  <si>
    <t>Geld abgehoben</t>
  </si>
  <si>
    <t>Oyster Card</t>
  </si>
  <si>
    <t>Essen</t>
  </si>
  <si>
    <t>Souvenirs</t>
  </si>
  <si>
    <t>Zeitung</t>
  </si>
  <si>
    <t>Code full</t>
  </si>
  <si>
    <t>Ausgaben 2016</t>
  </si>
  <si>
    <t>Lohn</t>
  </si>
  <si>
    <t>Nebeneinnahmen</t>
  </si>
  <si>
    <t>Zinsen</t>
  </si>
  <si>
    <t>Lebensmittel</t>
  </si>
  <si>
    <t>Supermarkt</t>
  </si>
  <si>
    <t>Restaurant Privat</t>
  </si>
  <si>
    <t>Restaurant Geschäftsessen</t>
  </si>
  <si>
    <t>Kleidung</t>
  </si>
  <si>
    <t>Schuhe</t>
  </si>
  <si>
    <t>Accessoirs</t>
  </si>
  <si>
    <t>Wohnen</t>
  </si>
  <si>
    <t>Miete</t>
  </si>
  <si>
    <t>Einrichtung</t>
  </si>
  <si>
    <t>Strom, Heizung</t>
  </si>
  <si>
    <t>Versicherungen</t>
  </si>
  <si>
    <t>Hausratversicherung</t>
  </si>
  <si>
    <t>Haftpflichtversicherung</t>
  </si>
  <si>
    <t>Krankenkasse</t>
  </si>
  <si>
    <t>Steuern</t>
  </si>
  <si>
    <t>Freizeit / Verschiedenes</t>
  </si>
  <si>
    <t>Kommunikation</t>
  </si>
  <si>
    <t>Mobiltelefon</t>
  </si>
  <si>
    <t>Internet</t>
  </si>
  <si>
    <t>Portokosten</t>
  </si>
  <si>
    <t>Mobilität</t>
  </si>
  <si>
    <t>Öffentlicher Verkehr Lokal</t>
  </si>
  <si>
    <t>Öffentlicher Verkehr National</t>
  </si>
  <si>
    <t>Öffentlicher Verkehr International</t>
  </si>
  <si>
    <t>Freizeit</t>
  </si>
  <si>
    <t>Kino, Theater, Museum</t>
  </si>
  <si>
    <t>Bücher, Zeitungen, Zeitschriften</t>
  </si>
  <si>
    <t>Ferien</t>
  </si>
  <si>
    <t>Verschiedenes</t>
  </si>
  <si>
    <t>Geschenke</t>
  </si>
  <si>
    <t>Monat</t>
  </si>
  <si>
    <t>Ein</t>
  </si>
  <si>
    <t>Aus</t>
  </si>
  <si>
    <t>Differenz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</si>
  <si>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</si>
  <si>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</si>
  <si>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</si>
  <si>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</si>
  <si>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</si>
  <si>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</si>
  <si>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</si>
  <si>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</si>
  <si>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</si>
  <si>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</si>
  <si>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</si>
  <si>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</si>
  <si>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Kurs</t>
  </si>
  <si>
    <t>USD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</si>
</sst>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"/>
    <numFmt numFmtId="166" formatCode="#,###.00"/>
    <numFmt numFmtId="167" formatCode="00"/>
    <numFmt numFmtId="168" formatCode="0000"/>
    <numFmt numFmtId="169" formatCode="0.00;[RED]\-0.00"/>
    <numFmt numFmtId="170" formatCode="@"/>
    <numFmt numFmtId="171" formatCode="0.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sz val="9"/>
      <color rgb="FF808080"/>
      <name val="Arial"/>
      <family val="2"/>
      <charset val="1"/>
    </font>
    <font>
      <sz val="10"/>
      <color rgb="FF808080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FF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C0C0C0"/>
        <bgColor rgb="FFCCCCFF"/>
      </patternFill>
    </fill>
    <fill>
      <patternFill patternType="solid">
        <fgColor rgb="FF9999FF"/>
        <bgColor rgb="FFCC99FF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808080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8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8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8" fillId="4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9" fillId="4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8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7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4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3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9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9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8" fillId="4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sz val="10"/>
        <color rgb="FFFF0000"/>
        <name val="Arial"/>
        <family val="2"/>
        <charset val="1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CFFCC"/>
    <pageSetUpPr fitToPage="false"/>
  </sheetPr>
  <dimension ref="A2:N2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7" activeCellId="0" sqref="B17"/>
    </sheetView>
  </sheetViews>
  <sheetFormatPr defaultRowHeight="12.75"/>
  <cols>
    <col collapsed="false" hidden="false" max="1" min="1" style="0" width="3.70918367346939"/>
    <col collapsed="false" hidden="false" max="2" min="2" style="0" width="15.8367346938776"/>
    <col collapsed="false" hidden="false" max="3" min="3" style="0" width="3.70918367346939"/>
    <col collapsed="false" hidden="false" max="4" min="4" style="0" width="15.8367346938776"/>
    <col collapsed="false" hidden="false" max="5" min="5" style="0" width="3.70918367346939"/>
    <col collapsed="false" hidden="false" max="6" min="6" style="0" width="15.8367346938776"/>
    <col collapsed="false" hidden="false" max="7" min="7" style="0" width="3.70918367346939"/>
    <col collapsed="false" hidden="false" max="8" min="8" style="0" width="15.8367346938776"/>
    <col collapsed="false" hidden="false" max="9" min="9" style="0" width="3.70918367346939"/>
    <col collapsed="false" hidden="false" max="10" min="10" style="0" width="15.8367346938776"/>
    <col collapsed="false" hidden="false" max="11" min="11" style="0" width="3.70918367346939"/>
    <col collapsed="false" hidden="false" max="12" min="12" style="0" width="15.8367346938776"/>
    <col collapsed="false" hidden="false" max="13" min="13" style="0" width="3.70918367346939"/>
    <col collapsed="false" hidden="false" max="14" min="14" style="0" width="15.8367346938776"/>
    <col collapsed="false" hidden="false" max="1025" min="15" style="0" width="11.4132653061224"/>
  </cols>
  <sheetData>
    <row r="2" s="1" customFormat="true" ht="25.5" hidden="false" customHeight="tru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s="3" customFormat="true" ht="17.25" hidden="false" customHeight="true" outlineLevel="0" collapsed="false">
      <c r="B4" s="4" t="s">
        <v>1</v>
      </c>
      <c r="D4" s="4" t="s">
        <v>2</v>
      </c>
      <c r="F4" s="4" t="s">
        <v>3</v>
      </c>
      <c r="N4" s="5" t="s">
        <v>4</v>
      </c>
    </row>
    <row r="5" customFormat="false" ht="24" hidden="false" customHeight="true" outlineLevel="0" collapsed="false">
      <c r="A5" s="3"/>
      <c r="B5" s="6" t="n">
        <f aca="false">SUMIF(Buch!F$1:F$519,"Kasse CHF",Buch!M$1:M$17)</f>
        <v>81.7</v>
      </c>
      <c r="C5" s="3"/>
      <c r="D5" s="7" t="n">
        <f aca="false">SUMIF(Buch!F$1:F$519,"Kasse EUR",Buch!M$1:M$17)</f>
        <v>20.23</v>
      </c>
      <c r="F5" s="6" t="n">
        <f aca="false">SUMIF(Buch!F$1:F$519,"Kasse GBP",Buch!I$1:J$1519)</f>
        <v>150</v>
      </c>
      <c r="H5" s="8"/>
      <c r="J5" s="8"/>
      <c r="L5" s="8"/>
      <c r="N5" s="7" t="n">
        <f aca="false">SUM(B5,D6,F6)</f>
        <v>326.022</v>
      </c>
    </row>
    <row r="6" customFormat="false" ht="12.75" hidden="false" customHeight="true" outlineLevel="0" collapsed="false">
      <c r="A6" s="3"/>
      <c r="B6" s="9"/>
      <c r="D6" s="9" t="n">
        <f aca="false">D5*VLOOKUP("EUR",Kurse!$A$2:$B$5,2)</f>
        <v>28.322</v>
      </c>
      <c r="F6" s="9" t="n">
        <f aca="false">F5*VLOOKUP("GBP",Kurse!$A$2:$B$5,2)</f>
        <v>216</v>
      </c>
      <c r="H6" s="8"/>
      <c r="J6" s="8"/>
      <c r="L6" s="8"/>
      <c r="N6" s="10"/>
    </row>
    <row r="9" s="1" customFormat="true" ht="25.5" hidden="false" customHeight="true" outlineLevel="0" collapsed="false">
      <c r="B9" s="2" t="s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1" s="3" customFormat="true" ht="17.25" hidden="false" customHeight="true" outlineLevel="0" collapsed="false">
      <c r="B11" s="4" t="s">
        <v>6</v>
      </c>
      <c r="D11" s="4" t="s">
        <v>7</v>
      </c>
      <c r="F11" s="4"/>
      <c r="G11" s="11"/>
      <c r="H11" s="4"/>
      <c r="I11" s="11"/>
      <c r="J11" s="11"/>
      <c r="K11" s="11"/>
      <c r="L11" s="11"/>
      <c r="N11" s="5" t="s">
        <v>4</v>
      </c>
    </row>
    <row r="12" customFormat="false" ht="24" hidden="false" customHeight="true" outlineLevel="0" collapsed="false">
      <c r="A12" s="3"/>
      <c r="B12" s="6" t="n">
        <f aca="false">SUMIF(Buch!F$1:F$519,"Post",Buch!M$1:M$17)</f>
        <v>506.45</v>
      </c>
      <c r="D12" s="6" t="n">
        <f aca="false">SUMIF(Buch!F$1:F$519,"Bank",Buch!M$1:M$17)</f>
        <v>2026.65</v>
      </c>
      <c r="F12" s="6"/>
      <c r="G12" s="11"/>
      <c r="H12" s="6"/>
      <c r="I12" s="11"/>
      <c r="J12" s="12"/>
      <c r="K12" s="11"/>
      <c r="L12" s="12"/>
      <c r="N12" s="7" t="n">
        <f aca="false">SUM(B12,D12,F12,H12)</f>
        <v>2533.1</v>
      </c>
    </row>
    <row r="15" s="1" customFormat="true" ht="25.5" hidden="false" customHeight="true" outlineLevel="0" collapsed="false">
      <c r="B15" s="2" t="s">
        <v>8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7" s="3" customFormat="true" ht="17.25" hidden="false" customHeight="true" outlineLevel="0" collapsed="false">
      <c r="B17" s="4"/>
      <c r="D17" s="4"/>
      <c r="F17" s="13"/>
      <c r="G17" s="11"/>
      <c r="H17" s="13"/>
      <c r="I17" s="11"/>
      <c r="J17" s="13"/>
      <c r="K17" s="11"/>
      <c r="L17" s="11"/>
      <c r="N17" s="5" t="s">
        <v>4</v>
      </c>
    </row>
    <row r="18" customFormat="false" ht="24" hidden="false" customHeight="true" outlineLevel="0" collapsed="false">
      <c r="A18" s="3"/>
      <c r="B18" s="6"/>
      <c r="D18" s="6"/>
      <c r="F18" s="14"/>
      <c r="G18" s="11"/>
      <c r="H18" s="14"/>
      <c r="I18" s="11"/>
      <c r="J18" s="14"/>
      <c r="K18" s="11"/>
      <c r="L18" s="12"/>
      <c r="N18" s="7" t="n">
        <f aca="false">SUM(B18,D18,F18,H18,L18)</f>
        <v>0</v>
      </c>
    </row>
    <row r="21" s="1" customFormat="true" ht="25.5" hidden="false" customHeight="true" outlineLevel="0" collapsed="false">
      <c r="B21" s="2" t="s">
        <v>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3" s="3" customFormat="true" ht="17.25" hidden="false" customHeight="true" outlineLevel="0" collapsed="false">
      <c r="B23" s="4"/>
      <c r="D23" s="4"/>
      <c r="F23" s="13"/>
      <c r="G23" s="11"/>
      <c r="H23" s="13"/>
      <c r="I23" s="11"/>
      <c r="J23" s="13"/>
      <c r="K23" s="11"/>
      <c r="L23" s="11"/>
      <c r="N23" s="5" t="s">
        <v>4</v>
      </c>
    </row>
    <row r="24" customFormat="false" ht="24" hidden="false" customHeight="true" outlineLevel="0" collapsed="false">
      <c r="A24" s="3"/>
      <c r="B24" s="6"/>
      <c r="D24" s="6"/>
      <c r="F24" s="14"/>
      <c r="G24" s="11"/>
      <c r="H24" s="14"/>
      <c r="I24" s="11"/>
      <c r="J24" s="14"/>
      <c r="K24" s="11"/>
      <c r="L24" s="12"/>
      <c r="N24" s="7" t="n">
        <f aca="false">SUM(B24,D24,F24,H24,J24)</f>
        <v>0</v>
      </c>
    </row>
    <row r="27" customFormat="false" ht="12.75" hidden="false" customHeight="false" outlineLevel="0" collapsed="false">
      <c r="N27" s="15" t="s">
        <v>4</v>
      </c>
    </row>
    <row r="28" customFormat="false" ht="26.1" hidden="false" customHeight="true" outlineLevel="0" collapsed="false">
      <c r="N28" s="16" t="n">
        <f aca="false">SUM(N5,N12,N18,N24)</f>
        <v>2859.122</v>
      </c>
    </row>
  </sheetData>
  <mergeCells count="4">
    <mergeCell ref="B2:N2"/>
    <mergeCell ref="B9:N9"/>
    <mergeCell ref="B15:N15"/>
    <mergeCell ref="B21:N21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CC99"/>
    <pageSetUpPr fitToPage="false"/>
  </sheetPr>
  <dimension ref="A1:O57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1" activeCellId="0" sqref="G21"/>
    </sheetView>
  </sheetViews>
  <sheetFormatPr defaultRowHeight="12.8"/>
  <cols>
    <col collapsed="false" hidden="false" max="1" min="1" style="17" width="7.13775510204082"/>
    <col collapsed="false" hidden="false" max="3" min="2" style="17" width="3.41836734693878"/>
    <col collapsed="false" hidden="false" max="4" min="4" style="17" width="5.41836734693878"/>
    <col collapsed="false" hidden="false" max="5" min="5" style="17" width="8.70408163265306"/>
    <col collapsed="false" hidden="false" max="6" min="6" style="17" width="11.9897959183673"/>
    <col collapsed="false" hidden="false" max="7" min="7" style="0" width="56.6530612244898"/>
    <col collapsed="false" hidden="false" max="8" min="8" style="17" width="10.4132653061225"/>
    <col collapsed="false" hidden="false" max="10" min="9" style="18" width="12.2755102040816"/>
    <col collapsed="false" hidden="false" max="11" min="11" style="18" width="11.5204081632653"/>
    <col collapsed="false" hidden="false" max="12" min="12" style="19" width="11.5204081632653"/>
    <col collapsed="false" hidden="false" max="13" min="13" style="0" width="12.1224489795918"/>
    <col collapsed="false" hidden="false" max="15" min="14" style="0" width="12.4081632653061"/>
    <col collapsed="false" hidden="false" max="1025" min="16" style="0" width="9.13265306122449"/>
  </cols>
  <sheetData>
    <row r="1" s="23" customFormat="true" ht="12.8" hidden="false" customHeight="false" outlineLevel="0" collapsed="false">
      <c r="A1" s="20" t="s">
        <v>10</v>
      </c>
      <c r="B1" s="21" t="s">
        <v>11</v>
      </c>
      <c r="C1" s="21" t="s">
        <v>12</v>
      </c>
      <c r="D1" s="22" t="s">
        <v>13</v>
      </c>
      <c r="E1" s="20" t="s">
        <v>14</v>
      </c>
      <c r="F1" s="20" t="s">
        <v>15</v>
      </c>
      <c r="G1" s="23" t="s">
        <v>16</v>
      </c>
      <c r="H1" s="20" t="s">
        <v>17</v>
      </c>
      <c r="I1" s="24" t="s">
        <v>18</v>
      </c>
      <c r="J1" s="24" t="s">
        <v>19</v>
      </c>
      <c r="K1" s="24" t="s">
        <v>20</v>
      </c>
      <c r="L1" s="25" t="s">
        <v>21</v>
      </c>
      <c r="M1" s="26" t="s">
        <v>22</v>
      </c>
      <c r="N1" s="23" t="s">
        <v>23</v>
      </c>
      <c r="O1" s="23" t="s">
        <v>24</v>
      </c>
    </row>
    <row r="2" s="30" customFormat="true" ht="13.4" hidden="false" customHeight="false" outlineLevel="0" collapsed="false">
      <c r="A2" s="27" t="n">
        <v>1</v>
      </c>
      <c r="B2" s="28"/>
      <c r="C2" s="28"/>
      <c r="D2" s="29"/>
      <c r="E2" s="27"/>
      <c r="F2" s="27" t="s">
        <v>6</v>
      </c>
      <c r="G2" s="30" t="s">
        <v>25</v>
      </c>
      <c r="H2" s="27" t="s">
        <v>26</v>
      </c>
      <c r="I2" s="31" t="n">
        <v>506.45</v>
      </c>
      <c r="J2" s="31"/>
      <c r="K2" s="32" t="n">
        <f aca="false">IF(H2="","",I2*VLOOKUP(H2,Kurse!$A$2:$B$5,2))</f>
        <v>506.45</v>
      </c>
      <c r="L2" s="33" t="n">
        <f aca="false">IF(H2="","",J2*VLOOKUP(H2,Kurse!$A$2:$B$5,2))</f>
        <v>0</v>
      </c>
      <c r="M2" s="33" t="n">
        <f aca="false">SUM(K2:L2)</f>
        <v>506.45</v>
      </c>
      <c r="N2" s="34" t="n">
        <f aca="false">SUMIF(Buch!F2,"Kasse EUR",Buch!I2:J2)</f>
        <v>0</v>
      </c>
      <c r="O2" s="34" t="n">
        <f aca="false">SUMIF(Buch!F2,"Kasse GBP",Buch!I2:J2)</f>
        <v>0</v>
      </c>
    </row>
    <row r="3" customFormat="false" ht="12.8" hidden="false" customHeight="false" outlineLevel="0" collapsed="false">
      <c r="A3" s="27" t="n">
        <v>2</v>
      </c>
      <c r="B3" s="28"/>
      <c r="C3" s="28"/>
      <c r="D3" s="29"/>
      <c r="E3" s="27"/>
      <c r="F3" s="27" t="s">
        <v>7</v>
      </c>
      <c r="G3" s="30" t="s">
        <v>25</v>
      </c>
      <c r="H3" s="27" t="s">
        <v>26</v>
      </c>
      <c r="I3" s="32" t="n">
        <v>2367.95</v>
      </c>
      <c r="J3" s="32"/>
      <c r="K3" s="32" t="n">
        <f aca="false">IF(H3="","",I3*VLOOKUP(H3,Kurse!$A$2:$B$5,2))</f>
        <v>2367.95</v>
      </c>
      <c r="L3" s="33" t="n">
        <f aca="false">IF(H3="","",J3*VLOOKUP(H3,Kurse!$A$2:$B$5,2))</f>
        <v>0</v>
      </c>
      <c r="M3" s="33" t="n">
        <f aca="false">SUM(K3:L3)</f>
        <v>2367.95</v>
      </c>
      <c r="N3" s="34" t="n">
        <f aca="false">SUMIF(Buch!F3,"Kasse EUR",Buch!I3:J3)</f>
        <v>0</v>
      </c>
      <c r="O3" s="35" t="n">
        <f aca="false">SUMIF(Buch!F3,"Kasse GBP",Buch!I3:J3)</f>
        <v>0</v>
      </c>
    </row>
    <row r="4" customFormat="false" ht="12.8" hidden="false" customHeight="false" outlineLevel="0" collapsed="false">
      <c r="A4" s="27" t="n">
        <v>3</v>
      </c>
      <c r="B4" s="28"/>
      <c r="C4" s="28"/>
      <c r="D4" s="29"/>
      <c r="E4" s="27"/>
      <c r="F4" s="27" t="s">
        <v>1</v>
      </c>
      <c r="G4" s="30" t="s">
        <v>25</v>
      </c>
      <c r="H4" s="27" t="s">
        <v>26</v>
      </c>
      <c r="I4" s="32" t="n">
        <v>44.15</v>
      </c>
      <c r="J4" s="32"/>
      <c r="K4" s="32" t="n">
        <f aca="false">IF(H4="","",I4*VLOOKUP(H4,Kurse!$A$2:$B$5,2))</f>
        <v>44.15</v>
      </c>
      <c r="L4" s="33" t="n">
        <f aca="false">IF(H4="","",J4*VLOOKUP(H4,Kurse!$A$2:$B$5,2))</f>
        <v>0</v>
      </c>
      <c r="M4" s="33" t="n">
        <f aca="false">SUM(K4:L4)</f>
        <v>44.15</v>
      </c>
      <c r="N4" s="34" t="n">
        <f aca="false">SUMIF(Buch!F4,"Kasse EUR",Buch!I4:J4)</f>
        <v>0</v>
      </c>
      <c r="O4" s="34" t="n">
        <f aca="false">SUMIF(Buch!F4,"Kasse GBP",Buch!I4:J4)</f>
        <v>0</v>
      </c>
    </row>
    <row r="5" customFormat="false" ht="12.8" hidden="false" customHeight="false" outlineLevel="0" collapsed="false">
      <c r="A5" s="27" t="n">
        <v>4</v>
      </c>
      <c r="B5" s="28"/>
      <c r="C5" s="28"/>
      <c r="D5" s="29"/>
      <c r="E5" s="27"/>
      <c r="F5" s="27" t="s">
        <v>2</v>
      </c>
      <c r="G5" s="30" t="s">
        <v>25</v>
      </c>
      <c r="H5" s="27" t="s">
        <v>27</v>
      </c>
      <c r="I5" s="32" t="n">
        <v>17.35</v>
      </c>
      <c r="J5" s="32"/>
      <c r="K5" s="32" t="n">
        <f aca="false">IF(H5="","",I5*VLOOKUP(H5,Kurse!$A$2:$B$5,2))</f>
        <v>24.29</v>
      </c>
      <c r="L5" s="33" t="n">
        <f aca="false">IF(H5="","",J5*VLOOKUP(H5,Kurse!$A$2:$B$5,2))</f>
        <v>0</v>
      </c>
      <c r="M5" s="33" t="n">
        <f aca="false">SUM(K5:L5)</f>
        <v>24.29</v>
      </c>
      <c r="N5" s="34" t="n">
        <f aca="false">SUMIF(Buch!F5,"Kasse EUR",Buch!I5:J5)</f>
        <v>17.35</v>
      </c>
      <c r="O5" s="35" t="n">
        <f aca="false">SUMIF(Buch!F5,"Kasse GBP",Buch!I5:J5)</f>
        <v>0</v>
      </c>
    </row>
    <row r="6" customFormat="false" ht="12.8" hidden="false" customHeight="false" outlineLevel="0" collapsed="false">
      <c r="A6" s="27" t="n">
        <v>5</v>
      </c>
      <c r="B6" s="28"/>
      <c r="C6" s="28"/>
      <c r="D6" s="29"/>
      <c r="E6" s="27"/>
      <c r="F6" s="27" t="s">
        <v>3</v>
      </c>
      <c r="G6" s="30" t="s">
        <v>25</v>
      </c>
      <c r="H6" s="27" t="s">
        <v>28</v>
      </c>
      <c r="I6" s="32" t="n">
        <v>0</v>
      </c>
      <c r="J6" s="32"/>
      <c r="K6" s="32" t="n">
        <f aca="false">IF(H6="","",I6*VLOOKUP(H6,Kurse!$A$2:$B$5,2))</f>
        <v>0</v>
      </c>
      <c r="L6" s="33" t="n">
        <f aca="false">IF(H6="","",J6*VLOOKUP(H6,Kurse!$A$2:$B$5,2))</f>
        <v>0</v>
      </c>
      <c r="M6" s="33" t="n">
        <f aca="false">SUM(K6:L6)</f>
        <v>0</v>
      </c>
      <c r="N6" s="34" t="n">
        <f aca="false">SUMIF(Buch!F6,"Kasse EUR",Buch!I6:J6)</f>
        <v>0</v>
      </c>
      <c r="O6" s="35" t="n">
        <f aca="false">SUMIF(Buch!F6,"Kasse GBP",Buch!I6:J6)</f>
        <v>0</v>
      </c>
    </row>
    <row r="7" customFormat="false" ht="12.8" hidden="false" customHeight="false" outlineLevel="0" collapsed="false">
      <c r="A7" s="27" t="n">
        <v>6</v>
      </c>
      <c r="B7" s="36" t="n">
        <v>4</v>
      </c>
      <c r="C7" s="36" t="n">
        <v>1</v>
      </c>
      <c r="D7" s="29" t="n">
        <v>2016</v>
      </c>
      <c r="E7" s="27" t="n">
        <v>200010</v>
      </c>
      <c r="F7" s="0" t="s">
        <v>1</v>
      </c>
      <c r="G7" s="0" t="s">
        <v>29</v>
      </c>
      <c r="H7" s="0" t="s">
        <v>26</v>
      </c>
      <c r="I7" s="37"/>
      <c r="J7" s="37" t="n">
        <v>-10.15</v>
      </c>
      <c r="K7" s="32" t="n">
        <f aca="false">IF(H7="","",I7*VLOOKUP(H7,Kurse!$A$2:$B$5,2))</f>
        <v>0</v>
      </c>
      <c r="L7" s="33" t="n">
        <f aca="false">IF(H7="","",J7*VLOOKUP(H7,Kurse!$A$2:$B$5,2))</f>
        <v>-10.15</v>
      </c>
      <c r="M7" s="33" t="n">
        <f aca="false">SUM(K7:L7)</f>
        <v>-10.15</v>
      </c>
      <c r="N7" s="34" t="n">
        <f aca="false">SUMIF(Buch!F7,"Kasse EUR",Buch!I7:J7)</f>
        <v>0</v>
      </c>
      <c r="O7" s="34" t="n">
        <f aca="false">SUMIF(Buch!F7,"Kasse GBP",Buch!I7:J7)</f>
        <v>0</v>
      </c>
    </row>
    <row r="8" customFormat="false" ht="12.8" hidden="false" customHeight="false" outlineLevel="0" collapsed="false">
      <c r="A8" s="27" t="n">
        <v>7</v>
      </c>
      <c r="B8" s="36" t="n">
        <v>8</v>
      </c>
      <c r="C8" s="36" t="n">
        <v>1</v>
      </c>
      <c r="D8" s="29" t="n">
        <v>2016</v>
      </c>
      <c r="E8" s="27" t="n">
        <v>200010</v>
      </c>
      <c r="F8" s="0" t="s">
        <v>7</v>
      </c>
      <c r="G8" s="0" t="s">
        <v>29</v>
      </c>
      <c r="H8" s="0" t="s">
        <v>26</v>
      </c>
      <c r="I8" s="37"/>
      <c r="J8" s="37" t="n">
        <v>-53.15</v>
      </c>
      <c r="K8" s="32" t="n">
        <f aca="false">IF(H8="","",I8*VLOOKUP(H8,Kurse!$A$2:$B$5,2))</f>
        <v>0</v>
      </c>
      <c r="L8" s="33" t="n">
        <f aca="false">IF(H8="","",J8*VLOOKUP(H8,Kurse!$A$2:$B$5,2))</f>
        <v>-53.15</v>
      </c>
      <c r="M8" s="33" t="n">
        <f aca="false">SUM(K8:L8)</f>
        <v>-53.15</v>
      </c>
      <c r="N8" s="34" t="n">
        <f aca="false">SUMIF(Buch!F8,"Kasse EUR",Buch!I8:J8)</f>
        <v>0</v>
      </c>
      <c r="O8" s="34" t="n">
        <f aca="false">SUMIF(Buch!F8,"Kasse GBP",Buch!I8:J8)</f>
        <v>0</v>
      </c>
    </row>
    <row r="9" customFormat="false" ht="12.8" hidden="false" customHeight="false" outlineLevel="0" collapsed="false">
      <c r="A9" s="27" t="n">
        <v>8</v>
      </c>
      <c r="B9" s="36" t="n">
        <v>8</v>
      </c>
      <c r="C9" s="36" t="n">
        <v>1</v>
      </c>
      <c r="D9" s="29" t="n">
        <v>2016</v>
      </c>
      <c r="E9" s="27" t="n">
        <v>200010</v>
      </c>
      <c r="F9" s="0" t="s">
        <v>1</v>
      </c>
      <c r="G9" s="0" t="s">
        <v>29</v>
      </c>
      <c r="H9" s="0" t="s">
        <v>26</v>
      </c>
      <c r="I9" s="37"/>
      <c r="J9" s="37" t="n">
        <v>-2.3</v>
      </c>
      <c r="K9" s="32" t="n">
        <f aca="false">IF(H9="","",I9*VLOOKUP(H9,Kurse!$A$2:$B$5,2))</f>
        <v>0</v>
      </c>
      <c r="L9" s="33" t="n">
        <f aca="false">IF(H9="","",J9*VLOOKUP(H9,Kurse!$A$2:$B$5,2))</f>
        <v>-2.3</v>
      </c>
      <c r="M9" s="33" t="n">
        <f aca="false">SUM(K9:L9)</f>
        <v>-2.3</v>
      </c>
      <c r="N9" s="34" t="n">
        <f aca="false">SUMIF(Buch!F9,"Kasse EUR",Buch!I9:J9)</f>
        <v>0</v>
      </c>
      <c r="O9" s="35" t="n">
        <f aca="false">SUMIF(Buch!F9,"Kasse GBP",Buch!I9:J9)</f>
        <v>0</v>
      </c>
    </row>
    <row r="10" s="39" customFormat="true" ht="12.8" hidden="false" customHeight="false" outlineLevel="0" collapsed="false">
      <c r="A10" s="27" t="n">
        <v>9</v>
      </c>
      <c r="B10" s="36" t="n">
        <v>11</v>
      </c>
      <c r="C10" s="36" t="n">
        <v>1</v>
      </c>
      <c r="D10" s="29" t="n">
        <v>2016</v>
      </c>
      <c r="E10" s="27"/>
      <c r="F10" s="38" t="s">
        <v>7</v>
      </c>
      <c r="G10" s="39" t="s">
        <v>30</v>
      </c>
      <c r="H10" s="38" t="s">
        <v>26</v>
      </c>
      <c r="I10" s="40"/>
      <c r="J10" s="40" t="n">
        <v>50</v>
      </c>
      <c r="K10" s="32" t="n">
        <f aca="false">IF(H10="","",I10*VLOOKUP(H10,Kurse!$A$2:$B$5,2))</f>
        <v>0</v>
      </c>
      <c r="L10" s="33" t="n">
        <f aca="false">IF(H10="","",J10*VLOOKUP(H10,Kurse!$A$2:$B$5,2))</f>
        <v>50</v>
      </c>
      <c r="M10" s="33" t="n">
        <f aca="false">SUM(K10:L10)</f>
        <v>50</v>
      </c>
      <c r="N10" s="34" t="n">
        <f aca="false">SUMIF(Buch!F10,"Kasse EUR",Buch!I10:J10)</f>
        <v>0</v>
      </c>
      <c r="O10" s="34" t="n">
        <f aca="false">SUMIF(Buch!F10,"Kasse GBP",Buch!I10:J10)</f>
        <v>0</v>
      </c>
    </row>
    <row r="11" customFormat="false" ht="12.8" hidden="false" customHeight="false" outlineLevel="0" collapsed="false">
      <c r="A11" s="27" t="n">
        <v>10</v>
      </c>
      <c r="B11" s="36" t="n">
        <v>11</v>
      </c>
      <c r="C11" s="36" t="n">
        <v>1</v>
      </c>
      <c r="D11" s="29" t="n">
        <v>2016</v>
      </c>
      <c r="E11" s="27"/>
      <c r="F11" s="38" t="s">
        <v>1</v>
      </c>
      <c r="G11" s="39" t="s">
        <v>30</v>
      </c>
      <c r="H11" s="38" t="s">
        <v>26</v>
      </c>
      <c r="I11" s="40" t="n">
        <v>50</v>
      </c>
      <c r="J11" s="40"/>
      <c r="K11" s="32" t="n">
        <f aca="false">IF(H11="","",I11*VLOOKUP(H11,Kurse!$A$2:$B$5,2))</f>
        <v>50</v>
      </c>
      <c r="L11" s="33" t="n">
        <f aca="false">IF(H11="","",J11*VLOOKUP(H11,Kurse!$A$2:$B$5,2))</f>
        <v>0</v>
      </c>
      <c r="M11" s="33" t="n">
        <f aca="false">SUM(K11:L11)</f>
        <v>50</v>
      </c>
      <c r="N11" s="34" t="n">
        <f aca="false">SUMIF(Buch!F11,"Kasse EUR",Buch!I11:J11)</f>
        <v>0</v>
      </c>
      <c r="O11" s="35" t="n">
        <f aca="false">SUMIF(Buch!F11,"Kasse GBP",Buch!I11:J11)</f>
        <v>0</v>
      </c>
    </row>
    <row r="12" customFormat="false" ht="12.8" hidden="false" customHeight="false" outlineLevel="0" collapsed="false">
      <c r="A12" s="27" t="n">
        <v>11</v>
      </c>
      <c r="B12" s="36" t="n">
        <v>9</v>
      </c>
      <c r="C12" s="36" t="n">
        <v>2</v>
      </c>
      <c r="D12" s="29" t="n">
        <v>2016</v>
      </c>
      <c r="E12" s="27"/>
      <c r="F12" s="0" t="s">
        <v>7</v>
      </c>
      <c r="G12" s="0" t="s">
        <v>30</v>
      </c>
      <c r="H12" s="0" t="s">
        <v>26</v>
      </c>
      <c r="I12" s="37"/>
      <c r="J12" s="37" t="n">
        <v>-302</v>
      </c>
      <c r="K12" s="32" t="n">
        <f aca="false">IF(H12="","",I12*VLOOKUP(H12,Kurse!$A$2:$B$5,2))</f>
        <v>0</v>
      </c>
      <c r="L12" s="33" t="n">
        <f aca="false">IF(H12="","",J12*VLOOKUP(H12,Kurse!$A$2:$B$5,2))</f>
        <v>-302</v>
      </c>
      <c r="M12" s="33" t="n">
        <f aca="false">SUM(K12:L12)</f>
        <v>-302</v>
      </c>
      <c r="N12" s="34" t="n">
        <f aca="false">SUMIF(Buch!F12,"Kasse EUR",Buch!I12:J12)</f>
        <v>0</v>
      </c>
      <c r="O12" s="35" t="n">
        <f aca="false">SUMIF(Buch!F12,"Kasse GBP",Buch!I12:J12)</f>
        <v>0</v>
      </c>
    </row>
    <row r="13" customFormat="false" ht="12.8" hidden="false" customHeight="false" outlineLevel="0" collapsed="false">
      <c r="A13" s="27" t="n">
        <v>12</v>
      </c>
      <c r="B13" s="36" t="n">
        <v>9</v>
      </c>
      <c r="C13" s="36" t="n">
        <v>2</v>
      </c>
      <c r="D13" s="29" t="n">
        <v>2016</v>
      </c>
      <c r="E13" s="27"/>
      <c r="F13" s="0" t="s">
        <v>3</v>
      </c>
      <c r="G13" s="0" t="s">
        <v>30</v>
      </c>
      <c r="H13" s="0" t="s">
        <v>28</v>
      </c>
      <c r="I13" s="37" t="n">
        <v>150</v>
      </c>
      <c r="J13" s="37"/>
      <c r="K13" s="32" t="n">
        <f aca="false">IF(H13="","",I13*VLOOKUP(H13,Kurse!$A$2:$B$5,2))</f>
        <v>216</v>
      </c>
      <c r="L13" s="33" t="n">
        <f aca="false">IF(H13="","",J13*VLOOKUP(H13,Kurse!$A$2:$B$5,2))</f>
        <v>0</v>
      </c>
      <c r="M13" s="33" t="n">
        <f aca="false">SUM(K13:L13)</f>
        <v>216</v>
      </c>
      <c r="N13" s="34" t="n">
        <f aca="false">SUMIF(Buch!F13,"Kasse EUR",Buch!I13:J13)</f>
        <v>0</v>
      </c>
      <c r="O13" s="34" t="n">
        <f aca="false">SUMIF(Buch!F13,"Kasse GBP",Buch!I13:J13)</f>
        <v>150</v>
      </c>
    </row>
    <row r="14" customFormat="false" ht="12.8" hidden="false" customHeight="false" outlineLevel="0" collapsed="false">
      <c r="A14" s="27" t="n">
        <v>13</v>
      </c>
      <c r="B14" s="36" t="n">
        <v>11</v>
      </c>
      <c r="C14" s="36" t="n">
        <v>2</v>
      </c>
      <c r="D14" s="29" t="n">
        <v>2016</v>
      </c>
      <c r="E14" s="27" t="n">
        <v>903030</v>
      </c>
      <c r="F14" s="0" t="s">
        <v>3</v>
      </c>
      <c r="G14" s="0" t="s">
        <v>31</v>
      </c>
      <c r="H14" s="0" t="s">
        <v>28</v>
      </c>
      <c r="I14" s="37"/>
      <c r="J14" s="37" t="n">
        <v>-15</v>
      </c>
      <c r="K14" s="32" t="n">
        <f aca="false">IF(H14="","",I14*VLOOKUP(H14,Kurse!$A$2:$B$5,2))</f>
        <v>0</v>
      </c>
      <c r="L14" s="33" t="n">
        <f aca="false">IF(H14="","",J14*VLOOKUP(H14,Kurse!$A$2:$B$5,2))</f>
        <v>-21.6</v>
      </c>
      <c r="M14" s="33" t="n">
        <f aca="false">SUM(K14:L14)</f>
        <v>-21.6</v>
      </c>
      <c r="N14" s="34" t="n">
        <f aca="false">SUMIF(Buch!F14,"Kasse EUR",Buch!I14:J14)</f>
        <v>0</v>
      </c>
      <c r="O14" s="34" t="n">
        <f aca="false">SUMIF(Buch!F14,"Kasse GBP",Buch!I14:J14)</f>
        <v>0</v>
      </c>
    </row>
    <row r="15" customFormat="false" ht="12.8" hidden="false" customHeight="false" outlineLevel="0" collapsed="false">
      <c r="A15" s="27" t="n">
        <v>14</v>
      </c>
      <c r="B15" s="36" t="n">
        <v>11</v>
      </c>
      <c r="C15" s="36" t="n">
        <v>2</v>
      </c>
      <c r="D15" s="29" t="n">
        <v>2016</v>
      </c>
      <c r="E15" s="27" t="n">
        <v>200010</v>
      </c>
      <c r="F15" s="0" t="s">
        <v>3</v>
      </c>
      <c r="G15" s="0" t="s">
        <v>32</v>
      </c>
      <c r="H15" s="0" t="s">
        <v>28</v>
      </c>
      <c r="I15" s="37"/>
      <c r="J15" s="37" t="n">
        <v>-30.05</v>
      </c>
      <c r="K15" s="32" t="n">
        <f aca="false">IF(H15="","",I15*VLOOKUP(H15,Kurse!$A$2:$B$5,2))</f>
        <v>0</v>
      </c>
      <c r="L15" s="33" t="n">
        <f aca="false">IF(H15="","",J15*VLOOKUP(H15,Kurse!$A$2:$B$5,2))</f>
        <v>-43.272</v>
      </c>
      <c r="M15" s="33" t="n">
        <f aca="false">SUM(K15:L15)</f>
        <v>-43.272</v>
      </c>
      <c r="N15" s="34" t="n">
        <f aca="false">SUMIF(Buch!F15,"Kasse EUR",Buch!I15:J15)</f>
        <v>0</v>
      </c>
      <c r="O15" s="35" t="n">
        <f aca="false">SUMIF(Buch!F15,"Kasse GBP",Buch!I15:J15)</f>
        <v>0</v>
      </c>
    </row>
    <row r="16" customFormat="false" ht="12.8" hidden="false" customHeight="false" outlineLevel="0" collapsed="false">
      <c r="A16" s="27" t="n">
        <v>15</v>
      </c>
      <c r="B16" s="36" t="n">
        <v>12</v>
      </c>
      <c r="C16" s="36" t="n">
        <v>2</v>
      </c>
      <c r="D16" s="29" t="n">
        <v>2016</v>
      </c>
      <c r="E16" s="27" t="n">
        <v>909999</v>
      </c>
      <c r="F16" s="0" t="s">
        <v>3</v>
      </c>
      <c r="G16" s="0" t="s">
        <v>33</v>
      </c>
      <c r="H16" s="0" t="s">
        <v>28</v>
      </c>
      <c r="I16" s="37"/>
      <c r="J16" s="37" t="n">
        <v>-3.98</v>
      </c>
      <c r="K16" s="32" t="n">
        <f aca="false">IF(H16="","",I16*VLOOKUP(H16,Kurse!$A$2:$B$5,2))</f>
        <v>0</v>
      </c>
      <c r="L16" s="33" t="n">
        <f aca="false">IF(H16="","",J16*VLOOKUP(H16,Kurse!$A$2:$B$5,2))</f>
        <v>-5.7312</v>
      </c>
      <c r="M16" s="33" t="n">
        <f aca="false">SUM(K16:L16)</f>
        <v>-5.7312</v>
      </c>
      <c r="N16" s="34" t="n">
        <f aca="false">SUMIF(Buch!F16,"Kasse EUR",Buch!I16:J16)</f>
        <v>0</v>
      </c>
      <c r="O16" s="34" t="n">
        <f aca="false">SUMIF(Buch!F16,"Kasse GBP",Buch!I16:J16)</f>
        <v>0</v>
      </c>
    </row>
    <row r="17" customFormat="false" ht="12.8" hidden="false" customHeight="false" outlineLevel="0" collapsed="false">
      <c r="A17" s="27" t="n">
        <v>16</v>
      </c>
      <c r="B17" s="36" t="n">
        <v>24</v>
      </c>
      <c r="C17" s="36" t="n">
        <v>2</v>
      </c>
      <c r="D17" s="29" t="n">
        <v>2016</v>
      </c>
      <c r="E17" s="27" t="n">
        <v>200010</v>
      </c>
      <c r="F17" s="0" t="s">
        <v>7</v>
      </c>
      <c r="G17" s="0" t="s">
        <v>29</v>
      </c>
      <c r="H17" s="0" t="s">
        <v>26</v>
      </c>
      <c r="I17" s="37"/>
      <c r="J17" s="37" t="n">
        <v>-36.15</v>
      </c>
      <c r="K17" s="32" t="n">
        <f aca="false">IF(H17="","",I17*VLOOKUP(H17,Kurse!$A$2:$B$5,2))</f>
        <v>0</v>
      </c>
      <c r="L17" s="33" t="n">
        <f aca="false">IF(H17="","",J17*VLOOKUP(H17,Kurse!$A$2:$B$5,2))</f>
        <v>-36.15</v>
      </c>
      <c r="M17" s="33" t="n">
        <f aca="false">SUM(K17:L17)</f>
        <v>-36.15</v>
      </c>
      <c r="N17" s="34" t="n">
        <f aca="false">SUMIF(Buch!F17,"Kasse EUR",Buch!I17:J17)</f>
        <v>0</v>
      </c>
      <c r="O17" s="35" t="n">
        <f aca="false">SUMIF(Buch!F17,"Kasse GBP",Buch!I17:J17)</f>
        <v>0</v>
      </c>
    </row>
    <row r="18" customFormat="false" ht="12.8" hidden="false" customHeight="false" outlineLevel="0" collapsed="false">
      <c r="A18" s="27" t="n">
        <v>17</v>
      </c>
      <c r="B18" s="36" t="n">
        <v>27</v>
      </c>
      <c r="C18" s="36" t="n">
        <v>2</v>
      </c>
      <c r="D18" s="29" t="n">
        <v>2016</v>
      </c>
      <c r="E18" s="27" t="n">
        <v>904020</v>
      </c>
      <c r="F18" s="0" t="s">
        <v>2</v>
      </c>
      <c r="G18" s="0" t="s">
        <v>34</v>
      </c>
      <c r="H18" s="0" t="s">
        <v>27</v>
      </c>
      <c r="I18" s="37"/>
      <c r="J18" s="37" t="n">
        <v>-2.9</v>
      </c>
      <c r="K18" s="32" t="n">
        <f aca="false">IF(H18="","",I18*VLOOKUP(H18,Kurse!$A$2:$B$5,2))</f>
        <v>0</v>
      </c>
      <c r="L18" s="33" t="n">
        <f aca="false">IF(H18="","",J18*VLOOKUP(H18,Kurse!$A$2:$B$5,2))</f>
        <v>-4.06</v>
      </c>
      <c r="M18" s="33" t="n">
        <f aca="false">SUM(K18:L18)</f>
        <v>-4.06</v>
      </c>
      <c r="N18" s="34" t="n">
        <f aca="false">SUMIF(Buch!F18,"Kasse EUR",Buch!I18:J18)</f>
        <v>0</v>
      </c>
      <c r="O18" s="35" t="n">
        <f aca="false">SUMIF(Buch!F18,"Kasse GBP",Buch!I18:J18)</f>
        <v>0</v>
      </c>
    </row>
    <row r="19" customFormat="false" ht="12.8" hidden="false" customHeight="false" outlineLevel="0" collapsed="false">
      <c r="A19" s="27"/>
      <c r="B19" s="36"/>
      <c r="C19" s="36"/>
      <c r="D19" s="29"/>
      <c r="E19" s="27"/>
      <c r="F19" s="0"/>
      <c r="H19" s="0"/>
      <c r="I19" s="37"/>
      <c r="J19" s="37"/>
      <c r="K19" s="32" t="str">
        <f aca="false">IF(H19="","",I19*VLOOKUP(H19,Kurse!$A$2:$B$5,2))</f>
        <v/>
      </c>
      <c r="L19" s="33" t="str">
        <f aca="false">IF(H19="","",J19*VLOOKUP(H19,Kurse!$A$2:$B$5,2))</f>
        <v/>
      </c>
      <c r="M19" s="33" t="n">
        <f aca="false">SUM(K19:L19)</f>
        <v>0</v>
      </c>
      <c r="N19" s="34" t="n">
        <f aca="false">SUMIF(Buch!F19,"Kasse EUR",Buch!I19:J19)</f>
        <v>0</v>
      </c>
      <c r="O19" s="34" t="n">
        <f aca="false">SUMIF(Buch!F19,"Kasse GBP",Buch!I19:J19)</f>
        <v>0</v>
      </c>
    </row>
    <row r="20" customFormat="false" ht="12.8" hidden="false" customHeight="false" outlineLevel="0" collapsed="false">
      <c r="A20" s="27"/>
      <c r="B20" s="36"/>
      <c r="C20" s="36"/>
      <c r="D20" s="29"/>
      <c r="E20" s="27"/>
      <c r="F20" s="0"/>
      <c r="H20" s="0"/>
      <c r="I20" s="37"/>
      <c r="J20" s="37"/>
      <c r="K20" s="32" t="str">
        <f aca="false">IF(H20="","",I20*VLOOKUP(H20,Kurse!$A$2:$B$5,2))</f>
        <v/>
      </c>
      <c r="L20" s="33" t="str">
        <f aca="false">IF(H20="","",J20*VLOOKUP(H20,Kurse!$A$2:$B$5,2))</f>
        <v/>
      </c>
      <c r="M20" s="33" t="n">
        <f aca="false">SUM(K20:L20)</f>
        <v>0</v>
      </c>
      <c r="N20" s="34" t="n">
        <f aca="false">SUMIF(Buch!F20,"Kasse EUR",Buch!I20:J20)</f>
        <v>0</v>
      </c>
      <c r="O20" s="34" t="n">
        <f aca="false">SUMIF(Buch!F20,"Kasse GBP",Buch!I20:J20)</f>
        <v>0</v>
      </c>
    </row>
    <row r="21" customFormat="false" ht="12.8" hidden="false" customHeight="false" outlineLevel="0" collapsed="false">
      <c r="A21" s="27"/>
      <c r="B21" s="36"/>
      <c r="C21" s="36"/>
      <c r="D21" s="29"/>
      <c r="E21" s="27"/>
      <c r="F21" s="0"/>
      <c r="H21" s="0"/>
      <c r="I21" s="37"/>
      <c r="J21" s="37"/>
      <c r="K21" s="32" t="str">
        <f aca="false">IF(H21="","",I21*VLOOKUP(H21,Kurse!$A$2:$B$5,2))</f>
        <v/>
      </c>
      <c r="L21" s="33" t="str">
        <f aca="false">IF(H21="","",J21*VLOOKUP(H21,Kurse!$A$2:$B$5,2))</f>
        <v/>
      </c>
      <c r="M21" s="33" t="n">
        <f aca="false">SUM(K21:L21)</f>
        <v>0</v>
      </c>
      <c r="N21" s="34" t="n">
        <f aca="false">SUMIF(Buch!F21,"Kasse EUR",Buch!I21:J21)</f>
        <v>0</v>
      </c>
      <c r="O21" s="35" t="n">
        <f aca="false">SUMIF(Buch!F21,"Kasse GBP",Buch!I21:J21)</f>
        <v>0</v>
      </c>
    </row>
    <row r="22" customFormat="false" ht="12.8" hidden="false" customHeight="false" outlineLevel="0" collapsed="false">
      <c r="A22" s="27"/>
      <c r="B22" s="36"/>
      <c r="C22" s="36"/>
      <c r="D22" s="29"/>
      <c r="E22" s="27"/>
      <c r="F22" s="0"/>
      <c r="H22" s="0"/>
      <c r="I22" s="37"/>
      <c r="J22" s="37"/>
      <c r="K22" s="32" t="str">
        <f aca="false">IF(H22="","",I22*VLOOKUP(H22,Kurse!$A$2:$B$5,2))</f>
        <v/>
      </c>
      <c r="L22" s="33" t="str">
        <f aca="false">IF(H22="","",J22*VLOOKUP(H22,Kurse!$A$2:$B$5,2))</f>
        <v/>
      </c>
      <c r="M22" s="33" t="n">
        <f aca="false">SUM(K22:L22)</f>
        <v>0</v>
      </c>
      <c r="N22" s="34" t="n">
        <f aca="false">SUMIF(Buch!F22,"Kasse EUR",Buch!I22:J22)</f>
        <v>0</v>
      </c>
      <c r="O22" s="34" t="n">
        <f aca="false">SUMIF(Buch!F22,"Kasse GBP",Buch!I22:J22)</f>
        <v>0</v>
      </c>
    </row>
    <row r="23" customFormat="false" ht="12.8" hidden="false" customHeight="false" outlineLevel="0" collapsed="false">
      <c r="A23" s="27"/>
      <c r="B23" s="36"/>
      <c r="C23" s="36"/>
      <c r="D23" s="29"/>
      <c r="E23" s="27"/>
      <c r="F23" s="0"/>
      <c r="H23" s="0"/>
      <c r="I23" s="37"/>
      <c r="J23" s="37"/>
      <c r="K23" s="32" t="str">
        <f aca="false">IF(H23="","",I23*VLOOKUP(H23,Kurse!$A$2:$B$5,2))</f>
        <v/>
      </c>
      <c r="L23" s="33" t="str">
        <f aca="false">IF(H23="","",J23*VLOOKUP(H23,Kurse!$A$2:$B$5,2))</f>
        <v/>
      </c>
      <c r="M23" s="33" t="n">
        <f aca="false">SUM(K23:L23)</f>
        <v>0</v>
      </c>
      <c r="N23" s="34" t="n">
        <f aca="false">SUMIF(Buch!F23,"Kasse EUR",Buch!I23:J23)</f>
        <v>0</v>
      </c>
      <c r="O23" s="35" t="n">
        <f aca="false">SUMIF(Buch!F23,"Kasse GBP",Buch!I23:J23)</f>
        <v>0</v>
      </c>
    </row>
    <row r="24" customFormat="false" ht="12.8" hidden="false" customHeight="false" outlineLevel="0" collapsed="false">
      <c r="A24" s="27"/>
      <c r="B24" s="36"/>
      <c r="C24" s="36"/>
      <c r="D24" s="29"/>
      <c r="E24" s="27"/>
      <c r="F24" s="0"/>
      <c r="H24" s="0"/>
      <c r="I24" s="37"/>
      <c r="J24" s="37"/>
      <c r="K24" s="32" t="str">
        <f aca="false">IF(H24="","",I24*VLOOKUP(H24,Kurse!$A$2:$B$5,2))</f>
        <v/>
      </c>
      <c r="L24" s="33" t="str">
        <f aca="false">IF(H24="","",J24*VLOOKUP(H24,Kurse!$A$2:$B$5,2))</f>
        <v/>
      </c>
      <c r="M24" s="33" t="n">
        <f aca="false">SUM(K24:L24)</f>
        <v>0</v>
      </c>
      <c r="N24" s="34" t="n">
        <f aca="false">SUMIF(Buch!F24,"Kasse EUR",Buch!I24:J24)</f>
        <v>0</v>
      </c>
      <c r="O24" s="35" t="n">
        <f aca="false">SUMIF(Buch!F24,"Kasse GBP",Buch!I24:J24)</f>
        <v>0</v>
      </c>
    </row>
    <row r="25" customFormat="false" ht="12.8" hidden="false" customHeight="false" outlineLevel="0" collapsed="false">
      <c r="A25" s="27"/>
      <c r="B25" s="36"/>
      <c r="C25" s="36"/>
      <c r="D25" s="29"/>
      <c r="E25" s="27"/>
      <c r="F25" s="0"/>
      <c r="H25" s="0"/>
      <c r="I25" s="37"/>
      <c r="J25" s="37"/>
      <c r="K25" s="32" t="str">
        <f aca="false">IF(H25="","",I25*VLOOKUP(H25,Kurse!$A$2:$B$5,2))</f>
        <v/>
      </c>
      <c r="L25" s="33" t="str">
        <f aca="false">IF(H25="","",J25*VLOOKUP(H25,Kurse!$A$2:$B$5,2))</f>
        <v/>
      </c>
    </row>
    <row r="26" customFormat="false" ht="12.8" hidden="false" customHeight="false" outlineLevel="0" collapsed="false">
      <c r="A26" s="27"/>
      <c r="B26" s="36"/>
      <c r="C26" s="36"/>
      <c r="D26" s="29"/>
      <c r="E26" s="27"/>
      <c r="F26" s="0"/>
      <c r="H26" s="0"/>
      <c r="I26" s="37"/>
      <c r="J26" s="37"/>
      <c r="K26" s="32" t="str">
        <f aca="false">IF(H26="","",I26*VLOOKUP(H26,Kurse!$A$2:$B$5,2))</f>
        <v/>
      </c>
      <c r="L26" s="33" t="str">
        <f aca="false">IF(H26="","",J26*VLOOKUP(H26,Kurse!$A$2:$B$5,2))</f>
        <v/>
      </c>
    </row>
    <row r="27" customFormat="false" ht="12.8" hidden="false" customHeight="false" outlineLevel="0" collapsed="false">
      <c r="A27" s="27"/>
      <c r="B27" s="36"/>
      <c r="C27" s="36"/>
      <c r="D27" s="29"/>
      <c r="E27" s="27"/>
      <c r="F27" s="0"/>
      <c r="H27" s="0"/>
      <c r="I27" s="37"/>
      <c r="J27" s="37"/>
      <c r="K27" s="32" t="str">
        <f aca="false">IF(H27="","",I27*VLOOKUP(H27,Kurse!$A$2:$B$5,2))</f>
        <v/>
      </c>
      <c r="L27" s="33" t="str">
        <f aca="false">IF(H27="","",J27*VLOOKUP(H27,Kurse!$A$2:$B$5,2))</f>
        <v/>
      </c>
    </row>
    <row r="28" customFormat="false" ht="12.8" hidden="false" customHeight="false" outlineLevel="0" collapsed="false">
      <c r="A28" s="27"/>
      <c r="B28" s="36"/>
      <c r="C28" s="36"/>
      <c r="D28" s="29"/>
      <c r="E28" s="27"/>
      <c r="F28" s="0"/>
      <c r="H28" s="0"/>
      <c r="I28" s="37"/>
      <c r="J28" s="37"/>
      <c r="K28" s="32" t="str">
        <f aca="false">IF(H28="","",I28*VLOOKUP(H28,Kurse!$A$2:$B$5,2))</f>
        <v/>
      </c>
      <c r="L28" s="33" t="str">
        <f aca="false">IF(H28="","",J28*VLOOKUP(H28,Kurse!$A$2:$B$5,2))</f>
        <v/>
      </c>
    </row>
    <row r="29" customFormat="false" ht="12.8" hidden="false" customHeight="false" outlineLevel="0" collapsed="false">
      <c r="A29" s="27"/>
      <c r="B29" s="36"/>
      <c r="C29" s="36"/>
      <c r="D29" s="29"/>
      <c r="E29" s="27"/>
      <c r="F29" s="0"/>
      <c r="H29" s="0"/>
      <c r="I29" s="37"/>
      <c r="J29" s="37"/>
      <c r="K29" s="32" t="str">
        <f aca="false">IF(H29="","",I29*VLOOKUP(H29,Kurse!$A$2:$B$5,2))</f>
        <v/>
      </c>
      <c r="L29" s="33" t="str">
        <f aca="false">IF(H29="","",J29*VLOOKUP(H29,Kurse!$A$2:$B$5,2))</f>
        <v/>
      </c>
    </row>
    <row r="30" customFormat="false" ht="12.8" hidden="false" customHeight="false" outlineLevel="0" collapsed="false">
      <c r="A30" s="27"/>
      <c r="B30" s="36"/>
      <c r="C30" s="36"/>
      <c r="D30" s="29"/>
      <c r="E30" s="27"/>
      <c r="F30" s="0"/>
      <c r="H30" s="0"/>
      <c r="I30" s="37"/>
      <c r="J30" s="37"/>
      <c r="K30" s="32" t="str">
        <f aca="false">IF(H30="","",I30*VLOOKUP(H30,Kurse!$A$2:$B$5,2))</f>
        <v/>
      </c>
      <c r="L30" s="33" t="str">
        <f aca="false">IF(H30="","",J30*VLOOKUP(H30,Kurse!$A$2:$B$5,2))</f>
        <v/>
      </c>
    </row>
    <row r="31" customFormat="false" ht="12.8" hidden="false" customHeight="false" outlineLevel="0" collapsed="false">
      <c r="A31" s="27"/>
      <c r="B31" s="36"/>
      <c r="C31" s="36"/>
      <c r="D31" s="29"/>
      <c r="E31" s="27"/>
      <c r="F31" s="0"/>
      <c r="H31" s="0"/>
      <c r="I31" s="37"/>
      <c r="J31" s="37"/>
      <c r="K31" s="32" t="str">
        <f aca="false">IF(H31="","",I31*VLOOKUP(H31,Kurse!$A$2:$B$5,2))</f>
        <v/>
      </c>
      <c r="L31" s="33" t="str">
        <f aca="false">IF(H31="","",J31*VLOOKUP(H31,Kurse!$A$2:$B$5,2))</f>
        <v/>
      </c>
    </row>
    <row r="32" customFormat="false" ht="12.8" hidden="false" customHeight="false" outlineLevel="0" collapsed="false">
      <c r="A32" s="27"/>
      <c r="B32" s="36"/>
      <c r="C32" s="36"/>
      <c r="D32" s="29"/>
      <c r="E32" s="27"/>
      <c r="F32" s="0"/>
      <c r="H32" s="0"/>
      <c r="I32" s="37"/>
      <c r="J32" s="37"/>
      <c r="K32" s="32" t="str">
        <f aca="false">IF(H32="","",I32*VLOOKUP(H32,Kurse!$A$2:$B$5,2))</f>
        <v/>
      </c>
      <c r="L32" s="33" t="str">
        <f aca="false">IF(H32="","",J32*VLOOKUP(H32,Kurse!$A$2:$B$5,2))</f>
        <v/>
      </c>
    </row>
    <row r="33" customFormat="false" ht="12.8" hidden="false" customHeight="false" outlineLevel="0" collapsed="false">
      <c r="A33" s="27"/>
      <c r="B33" s="36"/>
      <c r="C33" s="36"/>
      <c r="D33" s="29"/>
      <c r="E33" s="27"/>
      <c r="F33" s="0"/>
      <c r="H33" s="0"/>
      <c r="I33" s="37"/>
      <c r="J33" s="37"/>
      <c r="K33" s="32" t="str">
        <f aca="false">IF(H33="","",I33*VLOOKUP(H33,Kurse!$A$2:$B$5,2))</f>
        <v/>
      </c>
      <c r="L33" s="33" t="str">
        <f aca="false">IF(H33="","",J33*VLOOKUP(H33,Kurse!$A$2:$B$5,2))</f>
        <v/>
      </c>
    </row>
    <row r="34" customFormat="false" ht="12.8" hidden="false" customHeight="false" outlineLevel="0" collapsed="false">
      <c r="A34" s="27"/>
      <c r="B34" s="36"/>
      <c r="C34" s="36"/>
      <c r="D34" s="29"/>
      <c r="E34" s="27"/>
      <c r="F34" s="0"/>
      <c r="H34" s="0"/>
      <c r="I34" s="37"/>
      <c r="J34" s="37"/>
      <c r="K34" s="32" t="str">
        <f aca="false">IF(H34="","",I34*VLOOKUP(H34,Kurse!$A$2:$B$5,2))</f>
        <v/>
      </c>
      <c r="L34" s="33" t="str">
        <f aca="false">IF(H34="","",J34*VLOOKUP(H34,Kurse!$A$2:$B$5,2))</f>
        <v/>
      </c>
    </row>
    <row r="35" customFormat="false" ht="12.8" hidden="false" customHeight="false" outlineLevel="0" collapsed="false">
      <c r="A35" s="27"/>
      <c r="B35" s="36"/>
      <c r="C35" s="36"/>
      <c r="D35" s="29"/>
      <c r="E35" s="27"/>
      <c r="F35" s="0"/>
      <c r="H35" s="0"/>
      <c r="I35" s="37"/>
      <c r="J35" s="37"/>
      <c r="K35" s="32" t="str">
        <f aca="false">IF(H35="","",I35*VLOOKUP(H35,Kurse!$A$2:$B$5,2))</f>
        <v/>
      </c>
      <c r="L35" s="33" t="str">
        <f aca="false">IF(H35="","",J35*VLOOKUP(H35,Kurse!$A$2:$B$5,2))</f>
        <v/>
      </c>
    </row>
    <row r="36" customFormat="false" ht="12.8" hidden="false" customHeight="false" outlineLevel="0" collapsed="false">
      <c r="A36" s="27"/>
      <c r="B36" s="36"/>
      <c r="C36" s="36"/>
      <c r="D36" s="29"/>
      <c r="E36" s="27"/>
      <c r="F36" s="0"/>
      <c r="H36" s="0"/>
      <c r="I36" s="37"/>
      <c r="J36" s="37"/>
      <c r="K36" s="32" t="str">
        <f aca="false">IF(H36="","",I36*VLOOKUP(H36,Kurse!$A$2:$B$5,2))</f>
        <v/>
      </c>
      <c r="L36" s="33" t="str">
        <f aca="false">IF(H36="","",J36*VLOOKUP(H36,Kurse!$A$2:$B$5,2))</f>
        <v/>
      </c>
    </row>
    <row r="37" customFormat="false" ht="12.8" hidden="false" customHeight="false" outlineLevel="0" collapsed="false">
      <c r="A37" s="27"/>
      <c r="B37" s="41"/>
      <c r="C37" s="36"/>
      <c r="D37" s="29"/>
      <c r="E37" s="27"/>
      <c r="F37" s="0"/>
      <c r="H37" s="0"/>
      <c r="I37" s="37"/>
      <c r="J37" s="37"/>
      <c r="K37" s="32" t="str">
        <f aca="false">IF(H37="","",I37*VLOOKUP(H37,Kurse!$A$2:$B$5,2))</f>
        <v/>
      </c>
      <c r="L37" s="33" t="str">
        <f aca="false">IF(H37="","",J37*VLOOKUP(H37,Kurse!$A$2:$B$5,2))</f>
        <v/>
      </c>
    </row>
    <row r="38" customFormat="false" ht="12.8" hidden="false" customHeight="false" outlineLevel="0" collapsed="false">
      <c r="A38" s="27"/>
      <c r="B38" s="36"/>
      <c r="C38" s="36"/>
      <c r="D38" s="29"/>
      <c r="E38" s="27"/>
      <c r="F38" s="0"/>
      <c r="H38" s="0"/>
      <c r="I38" s="37"/>
      <c r="J38" s="37"/>
      <c r="K38" s="32" t="str">
        <f aca="false">IF(H38="","",I38*VLOOKUP(H38,Kurse!$A$2:$B$5,2))</f>
        <v/>
      </c>
      <c r="L38" s="33" t="str">
        <f aca="false">IF(H38="","",J38*VLOOKUP(H38,Kurse!$A$2:$B$5,2))</f>
        <v/>
      </c>
    </row>
    <row r="39" customFormat="false" ht="12.8" hidden="false" customHeight="false" outlineLevel="0" collapsed="false">
      <c r="A39" s="27"/>
      <c r="B39" s="36"/>
      <c r="C39" s="36"/>
      <c r="D39" s="29"/>
      <c r="E39" s="27"/>
      <c r="F39" s="0"/>
      <c r="H39" s="0"/>
      <c r="I39" s="37"/>
      <c r="J39" s="37"/>
      <c r="K39" s="32" t="str">
        <f aca="false">IF(H39="","",I39*VLOOKUP(H39,Kurse!$A$2:$B$5,2))</f>
        <v/>
      </c>
      <c r="L39" s="33" t="str">
        <f aca="false">IF(H39="","",J39*VLOOKUP(H39,Kurse!$A$2:$B$5,2))</f>
        <v/>
      </c>
    </row>
    <row r="40" customFormat="false" ht="12.8" hidden="false" customHeight="false" outlineLevel="0" collapsed="false">
      <c r="A40" s="27"/>
      <c r="B40" s="36"/>
      <c r="C40" s="36"/>
      <c r="D40" s="29"/>
      <c r="E40" s="27"/>
      <c r="F40" s="0"/>
      <c r="H40" s="0"/>
      <c r="I40" s="37"/>
      <c r="J40" s="37"/>
      <c r="K40" s="32" t="str">
        <f aca="false">IF(H40="","",I40*VLOOKUP(H40,Kurse!$A$2:$B$5,2))</f>
        <v/>
      </c>
      <c r="L40" s="33" t="str">
        <f aca="false">IF(H40="","",J40*VLOOKUP(H40,Kurse!$A$2:$B$5,2))</f>
        <v/>
      </c>
    </row>
    <row r="41" customFormat="false" ht="12.8" hidden="false" customHeight="false" outlineLevel="0" collapsed="false">
      <c r="A41" s="27"/>
      <c r="B41" s="36"/>
      <c r="C41" s="36"/>
      <c r="D41" s="29"/>
      <c r="E41" s="27"/>
      <c r="F41" s="0"/>
      <c r="H41" s="0"/>
      <c r="I41" s="37"/>
      <c r="J41" s="37"/>
      <c r="K41" s="32" t="str">
        <f aca="false">IF(H41="","",I41*VLOOKUP(H41,Kurse!$A$2:$B$5,2))</f>
        <v/>
      </c>
      <c r="L41" s="33" t="str">
        <f aca="false">IF(H41="","",J41*VLOOKUP(H41,Kurse!$A$2:$B$5,2))</f>
        <v/>
      </c>
    </row>
    <row r="42" customFormat="false" ht="12.8" hidden="false" customHeight="false" outlineLevel="0" collapsed="false">
      <c r="A42" s="27"/>
      <c r="B42" s="36"/>
      <c r="C42" s="36"/>
      <c r="D42" s="29"/>
      <c r="E42" s="27"/>
      <c r="F42" s="0"/>
      <c r="H42" s="0"/>
      <c r="I42" s="37"/>
      <c r="J42" s="37"/>
      <c r="K42" s="32" t="str">
        <f aca="false">IF(H42="","",I42*VLOOKUP(H42,Kurse!$A$2:$B$5,2))</f>
        <v/>
      </c>
      <c r="L42" s="33" t="str">
        <f aca="false">IF(H42="","",J42*VLOOKUP(H42,Kurse!$A$2:$B$5,2))</f>
        <v/>
      </c>
    </row>
    <row r="43" customFormat="false" ht="12.8" hidden="false" customHeight="false" outlineLevel="0" collapsed="false">
      <c r="A43" s="27"/>
      <c r="B43" s="36"/>
      <c r="C43" s="36"/>
      <c r="D43" s="29"/>
      <c r="E43" s="27"/>
      <c r="F43" s="0"/>
      <c r="H43" s="0"/>
      <c r="I43" s="37"/>
      <c r="J43" s="37"/>
      <c r="K43" s="32" t="str">
        <f aca="false">IF(H43="","",I43*VLOOKUP(H43,Kurse!$A$2:$B$5,2))</f>
        <v/>
      </c>
      <c r="L43" s="33" t="str">
        <f aca="false">IF(H43="","",J43*VLOOKUP(H43,Kurse!$A$2:$B$5,2))</f>
        <v/>
      </c>
    </row>
    <row r="44" customFormat="false" ht="12.8" hidden="false" customHeight="false" outlineLevel="0" collapsed="false">
      <c r="A44" s="27"/>
      <c r="B44" s="36"/>
      <c r="C44" s="36"/>
      <c r="D44" s="29"/>
      <c r="E44" s="27"/>
      <c r="F44" s="0"/>
      <c r="H44" s="0"/>
      <c r="I44" s="37"/>
      <c r="J44" s="37"/>
      <c r="K44" s="32" t="str">
        <f aca="false">IF(H44="","",I44*VLOOKUP(H44,Kurse!$A$2:$B$5,2))</f>
        <v/>
      </c>
      <c r="L44" s="33" t="str">
        <f aca="false">IF(H44="","",J44*VLOOKUP(H44,Kurse!$A$2:$B$5,2))</f>
        <v/>
      </c>
    </row>
    <row r="45" customFormat="false" ht="12.8" hidden="false" customHeight="false" outlineLevel="0" collapsed="false">
      <c r="A45" s="27"/>
      <c r="B45" s="36"/>
      <c r="C45" s="36"/>
      <c r="D45" s="29"/>
      <c r="E45" s="27"/>
      <c r="F45" s="0"/>
      <c r="H45" s="0"/>
      <c r="I45" s="37"/>
      <c r="J45" s="37"/>
      <c r="K45" s="32" t="str">
        <f aca="false">IF(H45="","",I45*VLOOKUP(H45,Kurse!$A$2:$B$5,2))</f>
        <v/>
      </c>
      <c r="L45" s="33" t="str">
        <f aca="false">IF(H45="","",J45*VLOOKUP(H45,Kurse!$A$2:$B$5,2))</f>
        <v/>
      </c>
    </row>
    <row r="46" customFormat="false" ht="12.8" hidden="false" customHeight="false" outlineLevel="0" collapsed="false">
      <c r="A46" s="27"/>
      <c r="B46" s="36"/>
      <c r="C46" s="36"/>
      <c r="D46" s="29"/>
      <c r="E46" s="27"/>
      <c r="F46" s="0"/>
      <c r="H46" s="0"/>
      <c r="I46" s="37"/>
      <c r="J46" s="37"/>
      <c r="K46" s="32" t="str">
        <f aca="false">IF(H46="","",I46*VLOOKUP(H46,Kurse!$A$2:$B$5,2))</f>
        <v/>
      </c>
      <c r="L46" s="33" t="str">
        <f aca="false">IF(H46="","",J46*VLOOKUP(H46,Kurse!$A$2:$B$5,2))</f>
        <v/>
      </c>
    </row>
    <row r="47" customFormat="false" ht="12.8" hidden="false" customHeight="false" outlineLevel="0" collapsed="false">
      <c r="A47" s="27"/>
      <c r="B47" s="36"/>
      <c r="C47" s="36"/>
      <c r="D47" s="29"/>
      <c r="E47" s="27"/>
      <c r="F47" s="0"/>
      <c r="H47" s="0"/>
      <c r="I47" s="37"/>
      <c r="J47" s="37"/>
      <c r="K47" s="32" t="str">
        <f aca="false">IF(H47="","",I47*VLOOKUP(H47,Kurse!$A$2:$B$5,2))</f>
        <v/>
      </c>
      <c r="L47" s="33" t="str">
        <f aca="false">IF(H47="","",J47*VLOOKUP(H47,Kurse!$A$2:$B$5,2))</f>
        <v/>
      </c>
    </row>
    <row r="48" customFormat="false" ht="12.8" hidden="false" customHeight="false" outlineLevel="0" collapsed="false">
      <c r="A48" s="27"/>
      <c r="B48" s="36"/>
      <c r="C48" s="36"/>
      <c r="D48" s="29"/>
      <c r="E48" s="27"/>
      <c r="F48" s="0"/>
      <c r="H48" s="0"/>
      <c r="I48" s="37"/>
      <c r="J48" s="37"/>
      <c r="K48" s="32" t="str">
        <f aca="false">IF(H48="","",I48*VLOOKUP(H48,Kurse!$A$2:$B$5,2))</f>
        <v/>
      </c>
      <c r="L48" s="33" t="str">
        <f aca="false">IF(H48="","",J48*VLOOKUP(H48,Kurse!$A$2:$B$5,2))</f>
        <v/>
      </c>
    </row>
    <row r="49" customFormat="false" ht="12.8" hidden="false" customHeight="false" outlineLevel="0" collapsed="false">
      <c r="A49" s="27"/>
      <c r="B49" s="36"/>
      <c r="C49" s="36"/>
      <c r="D49" s="29"/>
      <c r="E49" s="27"/>
      <c r="F49" s="0"/>
      <c r="H49" s="0"/>
      <c r="I49" s="37"/>
      <c r="J49" s="37"/>
      <c r="K49" s="32" t="str">
        <f aca="false">IF(H49="","",I49*VLOOKUP(H49,Kurse!$A$2:$B$5,2))</f>
        <v/>
      </c>
      <c r="L49" s="33" t="str">
        <f aca="false">IF(H49="","",J49*VLOOKUP(H49,Kurse!$A$2:$B$5,2))</f>
        <v/>
      </c>
    </row>
    <row r="50" customFormat="false" ht="12.8" hidden="false" customHeight="false" outlineLevel="0" collapsed="false">
      <c r="A50" s="27"/>
      <c r="B50" s="36"/>
      <c r="C50" s="36"/>
      <c r="D50" s="29"/>
      <c r="E50" s="27"/>
      <c r="F50" s="0"/>
      <c r="H50" s="0"/>
      <c r="I50" s="37"/>
      <c r="J50" s="37"/>
      <c r="K50" s="32" t="str">
        <f aca="false">IF(H50="","",I50*VLOOKUP(H50,Kurse!$A$2:$B$5,2))</f>
        <v/>
      </c>
      <c r="L50" s="33" t="str">
        <f aca="false">IF(H50="","",J50*VLOOKUP(H50,Kurse!$A$2:$B$5,2))</f>
        <v/>
      </c>
    </row>
    <row r="51" customFormat="false" ht="12.8" hidden="false" customHeight="false" outlineLevel="0" collapsed="false">
      <c r="A51" s="27"/>
      <c r="B51" s="36"/>
      <c r="C51" s="36"/>
      <c r="D51" s="29"/>
      <c r="E51" s="27"/>
      <c r="F51" s="0"/>
      <c r="H51" s="0"/>
      <c r="I51" s="37"/>
      <c r="J51" s="37"/>
      <c r="K51" s="32" t="str">
        <f aca="false">IF(H51="","",I51*VLOOKUP(H51,Kurse!$A$2:$B$5,2))</f>
        <v/>
      </c>
      <c r="L51" s="33" t="str">
        <f aca="false">IF(H51="","",J51*VLOOKUP(H51,Kurse!$A$2:$B$5,2))</f>
        <v/>
      </c>
    </row>
    <row r="52" customFormat="false" ht="12.8" hidden="false" customHeight="false" outlineLevel="0" collapsed="false">
      <c r="A52" s="27"/>
      <c r="B52" s="36"/>
      <c r="C52" s="36"/>
      <c r="D52" s="29"/>
      <c r="E52" s="27"/>
      <c r="F52" s="0"/>
      <c r="H52" s="0"/>
      <c r="I52" s="37"/>
      <c r="J52" s="37"/>
      <c r="K52" s="32" t="str">
        <f aca="false">IF(H52="","",I52*VLOOKUP(H52,Kurse!$A$2:$B$5,2))</f>
        <v/>
      </c>
      <c r="L52" s="33" t="str">
        <f aca="false">IF(H52="","",J52*VLOOKUP(H52,Kurse!$A$2:$B$5,2))</f>
        <v/>
      </c>
    </row>
    <row r="53" customFormat="false" ht="12.8" hidden="false" customHeight="false" outlineLevel="0" collapsed="false">
      <c r="A53" s="27"/>
      <c r="B53" s="36"/>
      <c r="C53" s="36"/>
      <c r="D53" s="29"/>
      <c r="E53" s="27"/>
      <c r="F53" s="0"/>
      <c r="H53" s="0"/>
      <c r="I53" s="37"/>
      <c r="J53" s="37"/>
      <c r="K53" s="32" t="str">
        <f aca="false">IF(H53="","",I53*VLOOKUP(H53,Kurse!$A$2:$B$5,2))</f>
        <v/>
      </c>
      <c r="L53" s="33" t="str">
        <f aca="false">IF(H53="","",J53*VLOOKUP(H53,Kurse!$A$2:$B$5,2))</f>
        <v/>
      </c>
    </row>
    <row r="54" customFormat="false" ht="12.8" hidden="false" customHeight="false" outlineLevel="0" collapsed="false">
      <c r="A54" s="27"/>
      <c r="B54" s="36"/>
      <c r="C54" s="36"/>
      <c r="D54" s="29"/>
      <c r="E54" s="27"/>
      <c r="F54" s="0"/>
      <c r="H54" s="0"/>
      <c r="I54" s="37"/>
      <c r="J54" s="37"/>
      <c r="K54" s="32" t="str">
        <f aca="false">IF(H54="","",I54*VLOOKUP(H54,Kurse!$A$2:$B$5,2))</f>
        <v/>
      </c>
      <c r="L54" s="33" t="str">
        <f aca="false">IF(H54="","",J54*VLOOKUP(H54,Kurse!$A$2:$B$5,2))</f>
        <v/>
      </c>
    </row>
    <row r="55" customFormat="false" ht="12.8" hidden="false" customHeight="false" outlineLevel="0" collapsed="false">
      <c r="A55" s="27"/>
      <c r="B55" s="36"/>
      <c r="C55" s="36"/>
      <c r="D55" s="29"/>
      <c r="E55" s="27"/>
      <c r="F55" s="0"/>
      <c r="H55" s="0"/>
      <c r="I55" s="37"/>
      <c r="J55" s="37"/>
      <c r="K55" s="32" t="str">
        <f aca="false">IF(H55="","",I55*VLOOKUP(H55,Kurse!$A$2:$B$5,2))</f>
        <v/>
      </c>
      <c r="L55" s="33" t="str">
        <f aca="false">IF(H55="","",J55*VLOOKUP(H55,Kurse!$A$2:$B$5,2))</f>
        <v/>
      </c>
    </row>
    <row r="56" customFormat="false" ht="12.8" hidden="false" customHeight="false" outlineLevel="0" collapsed="false">
      <c r="A56" s="27"/>
      <c r="B56" s="36"/>
      <c r="C56" s="36"/>
      <c r="D56" s="29"/>
      <c r="E56" s="27"/>
      <c r="F56" s="0"/>
      <c r="H56" s="0"/>
      <c r="I56" s="37"/>
      <c r="J56" s="37"/>
      <c r="K56" s="32" t="str">
        <f aca="false">IF(H56="","",I56*VLOOKUP(H56,Kurse!$A$2:$B$5,2))</f>
        <v/>
      </c>
      <c r="L56" s="33" t="str">
        <f aca="false">IF(H56="","",J56*VLOOKUP(H56,Kurse!$A$2:$B$5,2))</f>
        <v/>
      </c>
    </row>
    <row r="57" customFormat="false" ht="12.8" hidden="false" customHeight="false" outlineLevel="0" collapsed="false">
      <c r="A57" s="27"/>
      <c r="B57" s="36"/>
      <c r="C57" s="36"/>
      <c r="D57" s="29"/>
      <c r="E57" s="27"/>
      <c r="F57" s="0"/>
      <c r="H57" s="0"/>
      <c r="I57" s="37"/>
      <c r="J57" s="37"/>
      <c r="K57" s="32" t="str">
        <f aca="false">IF(H57="","",I57*VLOOKUP(H57,Kurse!$A$2:$B$5,2))</f>
        <v/>
      </c>
      <c r="L57" s="33" t="str">
        <f aca="false">IF(H57="","",J57*VLOOKUP(H57,Kurse!$A$2:$B$5,2))</f>
        <v/>
      </c>
    </row>
    <row r="58" customFormat="false" ht="12.8" hidden="false" customHeight="false" outlineLevel="0" collapsed="false">
      <c r="A58" s="27"/>
      <c r="B58" s="36"/>
      <c r="C58" s="36"/>
      <c r="D58" s="29"/>
      <c r="E58" s="27"/>
      <c r="F58" s="0"/>
      <c r="H58" s="0"/>
      <c r="I58" s="37"/>
      <c r="J58" s="37"/>
      <c r="K58" s="32" t="str">
        <f aca="false">IF(H58="","",I58*VLOOKUP(H58,Kurse!$A$2:$B$5,2))</f>
        <v/>
      </c>
      <c r="L58" s="33" t="str">
        <f aca="false">IF(H58="","",J58*VLOOKUP(H58,Kurse!$A$2:$B$5,2))</f>
        <v/>
      </c>
    </row>
    <row r="59" customFormat="false" ht="12.8" hidden="false" customHeight="false" outlineLevel="0" collapsed="false">
      <c r="A59" s="27"/>
      <c r="B59" s="36"/>
      <c r="C59" s="36"/>
      <c r="D59" s="29"/>
      <c r="E59" s="27"/>
      <c r="F59" s="0"/>
      <c r="H59" s="0"/>
      <c r="I59" s="37"/>
      <c r="J59" s="37"/>
      <c r="K59" s="32" t="str">
        <f aca="false">IF(H59="","",I59*VLOOKUP(H59,Kurse!$A$2:$B$5,2))</f>
        <v/>
      </c>
      <c r="L59" s="33" t="str">
        <f aca="false">IF(H59="","",J59*VLOOKUP(H59,Kurse!$A$2:$B$5,2))</f>
        <v/>
      </c>
    </row>
    <row r="60" customFormat="false" ht="12.8" hidden="false" customHeight="false" outlineLevel="0" collapsed="false">
      <c r="A60" s="27"/>
      <c r="B60" s="36"/>
      <c r="C60" s="36"/>
      <c r="D60" s="29"/>
      <c r="E60" s="27"/>
      <c r="F60" s="0"/>
      <c r="H60" s="0"/>
      <c r="I60" s="37"/>
      <c r="J60" s="37"/>
      <c r="K60" s="32" t="str">
        <f aca="false">IF(H60="","",I60*VLOOKUP(H60,Kurse!$A$2:$B$5,2))</f>
        <v/>
      </c>
      <c r="L60" s="33" t="str">
        <f aca="false">IF(H60="","",J60*VLOOKUP(H60,Kurse!$A$2:$B$5,2))</f>
        <v/>
      </c>
    </row>
    <row r="61" customFormat="false" ht="12.8" hidden="false" customHeight="false" outlineLevel="0" collapsed="false">
      <c r="A61" s="27"/>
      <c r="B61" s="36"/>
      <c r="C61" s="36"/>
      <c r="D61" s="29"/>
      <c r="E61" s="27"/>
      <c r="F61" s="0"/>
      <c r="H61" s="0"/>
      <c r="I61" s="37"/>
      <c r="J61" s="37"/>
      <c r="K61" s="32" t="str">
        <f aca="false">IF(H61="","",I61*VLOOKUP(H61,Kurse!$A$2:$B$5,2))</f>
        <v/>
      </c>
      <c r="L61" s="33" t="str">
        <f aca="false">IF(H61="","",J61*VLOOKUP(H61,Kurse!$A$2:$B$5,2))</f>
        <v/>
      </c>
    </row>
    <row r="62" s="39" customFormat="true" ht="12.8" hidden="false" customHeight="false" outlineLevel="0" collapsed="false">
      <c r="A62" s="27"/>
      <c r="B62" s="36"/>
      <c r="C62" s="36"/>
      <c r="D62" s="29"/>
      <c r="E62" s="27"/>
      <c r="F62" s="38"/>
      <c r="H62" s="38"/>
      <c r="I62" s="40"/>
      <c r="J62" s="40"/>
      <c r="K62" s="32" t="str">
        <f aca="false">IF(H62="","",I62*VLOOKUP(H62,Kurse!$A$2:$B$5,2))</f>
        <v/>
      </c>
      <c r="L62" s="33" t="str">
        <f aca="false">IF(H62="","",J62*VLOOKUP(H62,Kurse!$A$2:$B$5,2))</f>
        <v/>
      </c>
      <c r="M62" s="0"/>
      <c r="N62" s="0"/>
      <c r="O62" s="0"/>
    </row>
    <row r="63" customFormat="false" ht="12.8" hidden="false" customHeight="false" outlineLevel="0" collapsed="false">
      <c r="A63" s="27"/>
      <c r="B63" s="36"/>
      <c r="C63" s="36"/>
      <c r="D63" s="29"/>
      <c r="E63" s="27"/>
      <c r="F63" s="0"/>
      <c r="H63" s="0"/>
      <c r="I63" s="37"/>
      <c r="J63" s="37"/>
      <c r="K63" s="32" t="str">
        <f aca="false">IF(H63="","",I63*VLOOKUP(H63,Kurse!$A$2:$B$5,2))</f>
        <v/>
      </c>
      <c r="L63" s="33" t="str">
        <f aca="false">IF(H63="","",J63*VLOOKUP(H63,Kurse!$A$2:$B$5,2))</f>
        <v/>
      </c>
    </row>
    <row r="64" customFormat="false" ht="12.8" hidden="false" customHeight="false" outlineLevel="0" collapsed="false">
      <c r="A64" s="27"/>
      <c r="B64" s="36"/>
      <c r="C64" s="36"/>
      <c r="D64" s="29"/>
      <c r="E64" s="27"/>
      <c r="F64" s="0"/>
      <c r="H64" s="0"/>
      <c r="I64" s="37"/>
      <c r="J64" s="37"/>
      <c r="K64" s="32" t="str">
        <f aca="false">IF(H64="","",I64*VLOOKUP(H64,Kurse!$A$2:$B$5,2))</f>
        <v/>
      </c>
      <c r="L64" s="33" t="str">
        <f aca="false">IF(H64="","",J64*VLOOKUP(H64,Kurse!$A$2:$B$5,2))</f>
        <v/>
      </c>
    </row>
    <row r="65" customFormat="false" ht="12.8" hidden="false" customHeight="false" outlineLevel="0" collapsed="false">
      <c r="A65" s="27"/>
      <c r="B65" s="36"/>
      <c r="C65" s="36"/>
      <c r="D65" s="29"/>
      <c r="E65" s="27"/>
      <c r="F65" s="0"/>
      <c r="H65" s="0"/>
      <c r="I65" s="37"/>
      <c r="J65" s="37"/>
      <c r="K65" s="32" t="str">
        <f aca="false">IF(H65="","",I65*VLOOKUP(H65,Kurse!$A$2:$B$5,2))</f>
        <v/>
      </c>
      <c r="L65" s="33" t="str">
        <f aca="false">IF(H65="","",J65*VLOOKUP(H65,Kurse!$A$2:$B$5,2))</f>
        <v/>
      </c>
    </row>
    <row r="66" customFormat="false" ht="12.8" hidden="false" customHeight="false" outlineLevel="0" collapsed="false">
      <c r="A66" s="27"/>
      <c r="B66" s="36"/>
      <c r="C66" s="36"/>
      <c r="D66" s="29"/>
      <c r="E66" s="27"/>
      <c r="F66" s="0"/>
      <c r="H66" s="0"/>
      <c r="I66" s="37"/>
      <c r="J66" s="37"/>
      <c r="K66" s="32" t="str">
        <f aca="false">IF(H66="","",I66*VLOOKUP(H66,Kurse!$A$2:$B$5,2))</f>
        <v/>
      </c>
      <c r="L66" s="33" t="str">
        <f aca="false">IF(H66="","",J66*VLOOKUP(H66,Kurse!$A$2:$B$5,2))</f>
        <v/>
      </c>
    </row>
    <row r="67" customFormat="false" ht="12.8" hidden="false" customHeight="false" outlineLevel="0" collapsed="false">
      <c r="A67" s="27"/>
      <c r="B67" s="36"/>
      <c r="C67" s="36"/>
      <c r="D67" s="29"/>
      <c r="E67" s="27"/>
      <c r="F67" s="0"/>
      <c r="H67" s="0"/>
      <c r="I67" s="37"/>
      <c r="J67" s="37"/>
      <c r="K67" s="32" t="str">
        <f aca="false">IF(H67="","",I67*VLOOKUP(H67,Kurse!$A$2:$B$5,2))</f>
        <v/>
      </c>
      <c r="L67" s="33" t="str">
        <f aca="false">IF(H67="","",J67*VLOOKUP(H67,Kurse!$A$2:$B$5,2))</f>
        <v/>
      </c>
    </row>
    <row r="68" customFormat="false" ht="12.8" hidden="false" customHeight="false" outlineLevel="0" collapsed="false">
      <c r="A68" s="27"/>
      <c r="B68" s="36"/>
      <c r="C68" s="36"/>
      <c r="D68" s="29"/>
      <c r="E68" s="27"/>
      <c r="F68" s="0"/>
      <c r="H68" s="0"/>
      <c r="I68" s="37"/>
      <c r="J68" s="37"/>
      <c r="K68" s="32" t="str">
        <f aca="false">IF(H68="","",I68*VLOOKUP(H68,Kurse!$A$2:$B$5,2))</f>
        <v/>
      </c>
      <c r="L68" s="33" t="str">
        <f aca="false">IF(H68="","",J68*VLOOKUP(H68,Kurse!$A$2:$B$5,2))</f>
        <v/>
      </c>
    </row>
    <row r="69" customFormat="false" ht="12.8" hidden="false" customHeight="false" outlineLevel="0" collapsed="false">
      <c r="A69" s="27"/>
      <c r="B69" s="36"/>
      <c r="C69" s="36"/>
      <c r="D69" s="29"/>
      <c r="E69" s="27"/>
      <c r="F69" s="0"/>
      <c r="H69" s="0"/>
      <c r="I69" s="37"/>
      <c r="J69" s="37"/>
      <c r="K69" s="32" t="str">
        <f aca="false">IF(H69="","",I69*VLOOKUP(H69,Kurse!$A$2:$B$5,2))</f>
        <v/>
      </c>
      <c r="L69" s="33" t="str">
        <f aca="false">IF(H69="","",J69*VLOOKUP(H69,Kurse!$A$2:$B$5,2))</f>
        <v/>
      </c>
    </row>
    <row r="70" customFormat="false" ht="12.8" hidden="false" customHeight="false" outlineLevel="0" collapsed="false">
      <c r="A70" s="27"/>
      <c r="B70" s="36"/>
      <c r="C70" s="36"/>
      <c r="D70" s="29"/>
      <c r="E70" s="27"/>
      <c r="F70" s="0"/>
      <c r="H70" s="0"/>
      <c r="I70" s="37"/>
      <c r="J70" s="37"/>
      <c r="K70" s="32" t="str">
        <f aca="false">IF(H70="","",I70*VLOOKUP(H70,Kurse!$A$2:$B$5,2))</f>
        <v/>
      </c>
      <c r="L70" s="33" t="str">
        <f aca="false">IF(H70="","",J70*VLOOKUP(H70,Kurse!$A$2:$B$5,2))</f>
        <v/>
      </c>
    </row>
    <row r="71" customFormat="false" ht="12.8" hidden="false" customHeight="false" outlineLevel="0" collapsed="false">
      <c r="A71" s="27"/>
      <c r="B71" s="36"/>
      <c r="C71" s="36"/>
      <c r="D71" s="29"/>
      <c r="E71" s="27"/>
      <c r="F71" s="0"/>
      <c r="H71" s="0"/>
      <c r="I71" s="37"/>
      <c r="J71" s="37"/>
      <c r="K71" s="32" t="str">
        <f aca="false">IF(H71="","",I71*VLOOKUP(H71,Kurse!$A$2:$B$5,2))</f>
        <v/>
      </c>
      <c r="L71" s="33" t="str">
        <f aca="false">IF(H71="","",J71*VLOOKUP(H71,Kurse!$A$2:$B$5,2))</f>
        <v/>
      </c>
    </row>
    <row r="72" customFormat="false" ht="12.8" hidden="false" customHeight="false" outlineLevel="0" collapsed="false">
      <c r="A72" s="27"/>
      <c r="B72" s="36"/>
      <c r="C72" s="36"/>
      <c r="D72" s="29"/>
      <c r="E72" s="27"/>
      <c r="F72" s="0"/>
      <c r="H72" s="0"/>
      <c r="I72" s="37"/>
      <c r="J72" s="37"/>
      <c r="K72" s="32" t="str">
        <f aca="false">IF(H72="","",I72*VLOOKUP(H72,Kurse!$A$2:$B$5,2))</f>
        <v/>
      </c>
      <c r="L72" s="33" t="str">
        <f aca="false">IF(H72="","",J72*VLOOKUP(H72,Kurse!$A$2:$B$5,2))</f>
        <v/>
      </c>
    </row>
    <row r="73" customFormat="false" ht="12.8" hidden="false" customHeight="false" outlineLevel="0" collapsed="false">
      <c r="A73" s="27"/>
      <c r="B73" s="36"/>
      <c r="C73" s="36"/>
      <c r="D73" s="29"/>
      <c r="E73" s="27"/>
      <c r="F73" s="0"/>
      <c r="H73" s="0"/>
      <c r="I73" s="37"/>
      <c r="J73" s="37"/>
      <c r="K73" s="32" t="str">
        <f aca="false">IF(H73="","",I73*VLOOKUP(H73,Kurse!$A$2:$B$5,2))</f>
        <v/>
      </c>
      <c r="L73" s="33" t="str">
        <f aca="false">IF(H73="","",J73*VLOOKUP(H73,Kurse!$A$2:$B$5,2))</f>
        <v/>
      </c>
    </row>
    <row r="74" customFormat="false" ht="12.8" hidden="false" customHeight="false" outlineLevel="0" collapsed="false">
      <c r="A74" s="27"/>
      <c r="B74" s="36"/>
      <c r="C74" s="36"/>
      <c r="D74" s="29"/>
      <c r="E74" s="27"/>
      <c r="F74" s="0"/>
      <c r="H74" s="0"/>
      <c r="I74" s="37"/>
      <c r="J74" s="37"/>
      <c r="K74" s="32" t="str">
        <f aca="false">IF(H74="","",I74*VLOOKUP(H74,Kurse!$A$2:$B$5,2))</f>
        <v/>
      </c>
      <c r="L74" s="33" t="str">
        <f aca="false">IF(H74="","",J74*VLOOKUP(H74,Kurse!$A$2:$B$5,2))</f>
        <v/>
      </c>
    </row>
    <row r="75" customFormat="false" ht="12.8" hidden="false" customHeight="false" outlineLevel="0" collapsed="false">
      <c r="A75" s="27"/>
      <c r="B75" s="36"/>
      <c r="C75" s="36"/>
      <c r="D75" s="29"/>
      <c r="E75" s="27"/>
      <c r="F75" s="0"/>
      <c r="H75" s="0"/>
      <c r="I75" s="37"/>
      <c r="J75" s="37"/>
      <c r="K75" s="32" t="str">
        <f aca="false">IF(H75="","",I75*VLOOKUP(H75,Kurse!$A$2:$B$5,2))</f>
        <v/>
      </c>
      <c r="L75" s="33" t="str">
        <f aca="false">IF(H75="","",J75*VLOOKUP(H75,Kurse!$A$2:$B$5,2))</f>
        <v/>
      </c>
    </row>
    <row r="76" customFormat="false" ht="12.8" hidden="false" customHeight="false" outlineLevel="0" collapsed="false">
      <c r="A76" s="27"/>
      <c r="B76" s="36"/>
      <c r="C76" s="36"/>
      <c r="D76" s="29"/>
      <c r="E76" s="27"/>
      <c r="F76" s="0"/>
      <c r="H76" s="0"/>
      <c r="I76" s="37"/>
      <c r="J76" s="37"/>
      <c r="K76" s="32" t="str">
        <f aca="false">IF(H76="","",I76*VLOOKUP(H76,Kurse!$A$2:$B$5,2))</f>
        <v/>
      </c>
      <c r="L76" s="33" t="str">
        <f aca="false">IF(H76="","",J76*VLOOKUP(H76,Kurse!$A$2:$B$5,2))</f>
        <v/>
      </c>
    </row>
    <row r="77" customFormat="false" ht="12.8" hidden="false" customHeight="false" outlineLevel="0" collapsed="false">
      <c r="A77" s="27"/>
      <c r="B77" s="36"/>
      <c r="C77" s="36"/>
      <c r="D77" s="29"/>
      <c r="E77" s="27"/>
      <c r="F77" s="0"/>
      <c r="H77" s="0"/>
      <c r="I77" s="37"/>
      <c r="J77" s="37"/>
      <c r="K77" s="32" t="str">
        <f aca="false">IF(H77="","",I77*VLOOKUP(H77,Kurse!$A$2:$B$5,2))</f>
        <v/>
      </c>
      <c r="L77" s="33" t="str">
        <f aca="false">IF(H77="","",J77*VLOOKUP(H77,Kurse!$A$2:$B$5,2))</f>
        <v/>
      </c>
    </row>
    <row r="78" customFormat="false" ht="12.8" hidden="false" customHeight="false" outlineLevel="0" collapsed="false">
      <c r="A78" s="27"/>
      <c r="B78" s="36"/>
      <c r="C78" s="36"/>
      <c r="D78" s="29"/>
      <c r="E78" s="27"/>
      <c r="F78" s="0"/>
      <c r="H78" s="0"/>
      <c r="I78" s="37"/>
      <c r="J78" s="37"/>
      <c r="K78" s="32" t="str">
        <f aca="false">IF(H78="","",I78*VLOOKUP(H78,Kurse!$A$2:$B$5,2))</f>
        <v/>
      </c>
      <c r="L78" s="33" t="str">
        <f aca="false">IF(H78="","",J78*VLOOKUP(H78,Kurse!$A$2:$B$5,2))</f>
        <v/>
      </c>
    </row>
    <row r="79" customFormat="false" ht="12.8" hidden="false" customHeight="false" outlineLevel="0" collapsed="false">
      <c r="A79" s="27"/>
      <c r="B79" s="36"/>
      <c r="C79" s="36"/>
      <c r="D79" s="29"/>
      <c r="E79" s="27"/>
      <c r="F79" s="0"/>
      <c r="H79" s="0"/>
      <c r="I79" s="37"/>
      <c r="J79" s="37"/>
      <c r="K79" s="32" t="str">
        <f aca="false">IF(H79="","",I79*VLOOKUP(H79,Kurse!$A$2:$B$5,2))</f>
        <v/>
      </c>
      <c r="L79" s="33" t="str">
        <f aca="false">IF(H79="","",J79*VLOOKUP(H79,Kurse!$A$2:$B$5,2))</f>
        <v/>
      </c>
    </row>
    <row r="80" customFormat="false" ht="12.8" hidden="false" customHeight="false" outlineLevel="0" collapsed="false">
      <c r="A80" s="27"/>
      <c r="B80" s="36"/>
      <c r="C80" s="36"/>
      <c r="D80" s="29"/>
      <c r="E80" s="27"/>
      <c r="F80" s="0"/>
      <c r="H80" s="0"/>
      <c r="I80" s="37"/>
      <c r="J80" s="37"/>
      <c r="K80" s="32" t="str">
        <f aca="false">IF(H80="","",I80*VLOOKUP(H80,Kurse!$A$2:$B$5,2))</f>
        <v/>
      </c>
      <c r="L80" s="33" t="str">
        <f aca="false">IF(H80="","",J80*VLOOKUP(H80,Kurse!$A$2:$B$5,2))</f>
        <v/>
      </c>
    </row>
    <row r="81" customFormat="false" ht="12.8" hidden="false" customHeight="false" outlineLevel="0" collapsed="false">
      <c r="A81" s="27"/>
      <c r="B81" s="36"/>
      <c r="C81" s="36"/>
      <c r="D81" s="29"/>
      <c r="E81" s="0"/>
      <c r="F81" s="0"/>
      <c r="H81" s="0"/>
      <c r="I81" s="37"/>
      <c r="J81" s="37"/>
      <c r="K81" s="32" t="str">
        <f aca="false">IF(H81="","",I81*VLOOKUP(H81,Kurse!$A$2:$B$5,2))</f>
        <v/>
      </c>
      <c r="L81" s="33" t="str">
        <f aca="false">IF(H81="","",J81*VLOOKUP(H81,Kurse!$A$2:$B$5,2))</f>
        <v/>
      </c>
    </row>
    <row r="82" customFormat="false" ht="12.8" hidden="false" customHeight="false" outlineLevel="0" collapsed="false">
      <c r="A82" s="27"/>
      <c r="B82" s="36"/>
      <c r="C82" s="36"/>
      <c r="D82" s="29"/>
      <c r="E82" s="0"/>
      <c r="F82" s="0"/>
      <c r="H82" s="0"/>
      <c r="I82" s="37"/>
      <c r="J82" s="37"/>
      <c r="K82" s="32" t="str">
        <f aca="false">IF(H82="","",I82*VLOOKUP(H82,Kurse!$A$2:$B$5,2))</f>
        <v/>
      </c>
      <c r="L82" s="33" t="str">
        <f aca="false">IF(H82="","",J82*VLOOKUP(H82,Kurse!$A$2:$B$5,2))</f>
        <v/>
      </c>
    </row>
    <row r="83" customFormat="false" ht="12.8" hidden="false" customHeight="false" outlineLevel="0" collapsed="false">
      <c r="A83" s="27"/>
      <c r="B83" s="36"/>
      <c r="C83" s="36"/>
      <c r="D83" s="29"/>
      <c r="E83" s="27"/>
      <c r="F83" s="0"/>
      <c r="H83" s="0"/>
      <c r="I83" s="37"/>
      <c r="J83" s="37"/>
      <c r="K83" s="32" t="str">
        <f aca="false">IF(H83="","",I83*VLOOKUP(H83,Kurse!$A$2:$B$5,2))</f>
        <v/>
      </c>
      <c r="L83" s="33" t="str">
        <f aca="false">IF(H83="","",J83*VLOOKUP(H83,Kurse!$A$2:$B$5,2))</f>
        <v/>
      </c>
    </row>
    <row r="84" customFormat="false" ht="12.8" hidden="false" customHeight="false" outlineLevel="0" collapsed="false">
      <c r="A84" s="27"/>
      <c r="B84" s="36"/>
      <c r="C84" s="36"/>
      <c r="D84" s="29"/>
      <c r="E84" s="27"/>
      <c r="F84" s="0"/>
      <c r="H84" s="0"/>
      <c r="I84" s="37"/>
      <c r="J84" s="37"/>
      <c r="K84" s="32" t="str">
        <f aca="false">IF(H84="","",I84*VLOOKUP(H84,Kurse!$A$2:$B$5,2))</f>
        <v/>
      </c>
      <c r="L84" s="33" t="str">
        <f aca="false">IF(H84="","",J84*VLOOKUP(H84,Kurse!$A$2:$B$5,2))</f>
        <v/>
      </c>
    </row>
    <row r="85" customFormat="false" ht="12.8" hidden="false" customHeight="false" outlineLevel="0" collapsed="false">
      <c r="A85" s="27"/>
      <c r="B85" s="36"/>
      <c r="C85" s="36"/>
      <c r="D85" s="29"/>
      <c r="E85" s="27"/>
      <c r="F85" s="0"/>
      <c r="H85" s="0"/>
      <c r="I85" s="37"/>
      <c r="J85" s="37"/>
      <c r="K85" s="32" t="str">
        <f aca="false">IF(H85="","",I85*VLOOKUP(H85,Kurse!$A$2:$B$5,2))</f>
        <v/>
      </c>
      <c r="L85" s="33" t="str">
        <f aca="false">IF(H85="","",J85*VLOOKUP(H85,Kurse!$A$2:$B$5,2))</f>
        <v/>
      </c>
    </row>
    <row r="86" customFormat="false" ht="12.8" hidden="false" customHeight="false" outlineLevel="0" collapsed="false">
      <c r="A86" s="27"/>
      <c r="B86" s="36"/>
      <c r="C86" s="36"/>
      <c r="D86" s="29"/>
      <c r="E86" s="27"/>
      <c r="F86" s="0"/>
      <c r="H86" s="0"/>
      <c r="I86" s="37"/>
      <c r="J86" s="37"/>
      <c r="K86" s="32" t="str">
        <f aca="false">IF(H86="","",I86*VLOOKUP(H86,Kurse!$A$2:$B$5,2))</f>
        <v/>
      </c>
      <c r="L86" s="33" t="str">
        <f aca="false">IF(H86="","",J86*VLOOKUP(H86,Kurse!$A$2:$B$5,2))</f>
        <v/>
      </c>
    </row>
    <row r="87" customFormat="false" ht="12.8" hidden="false" customHeight="false" outlineLevel="0" collapsed="false">
      <c r="A87" s="27"/>
      <c r="B87" s="36"/>
      <c r="C87" s="36"/>
      <c r="D87" s="29"/>
      <c r="E87" s="27"/>
      <c r="F87" s="0"/>
      <c r="H87" s="0"/>
      <c r="I87" s="37"/>
      <c r="J87" s="37"/>
      <c r="K87" s="32" t="str">
        <f aca="false">IF(H87="","",I87*VLOOKUP(H87,Kurse!$A$2:$B$5,2))</f>
        <v/>
      </c>
      <c r="L87" s="33" t="str">
        <f aca="false">IF(H87="","",J87*VLOOKUP(H87,Kurse!$A$2:$B$5,2))</f>
        <v/>
      </c>
    </row>
    <row r="88" customFormat="false" ht="12.8" hidden="false" customHeight="false" outlineLevel="0" collapsed="false">
      <c r="A88" s="27"/>
      <c r="B88" s="36"/>
      <c r="C88" s="36"/>
      <c r="D88" s="29"/>
      <c r="E88" s="27"/>
      <c r="F88" s="0"/>
      <c r="H88" s="0"/>
      <c r="I88" s="37"/>
      <c r="J88" s="37"/>
      <c r="K88" s="32" t="str">
        <f aca="false">IF(H88="","",I88*VLOOKUP(H88,Kurse!$A$2:$B$5,2))</f>
        <v/>
      </c>
      <c r="L88" s="33" t="str">
        <f aca="false">IF(H88="","",J88*VLOOKUP(H88,Kurse!$A$2:$B$5,2))</f>
        <v/>
      </c>
    </row>
    <row r="89" customFormat="false" ht="12.8" hidden="false" customHeight="false" outlineLevel="0" collapsed="false">
      <c r="A89" s="27"/>
      <c r="B89" s="36"/>
      <c r="C89" s="36"/>
      <c r="D89" s="29"/>
      <c r="E89" s="27"/>
      <c r="F89" s="0"/>
      <c r="H89" s="0"/>
      <c r="I89" s="37"/>
      <c r="J89" s="37"/>
      <c r="K89" s="32" t="str">
        <f aca="false">IF(H89="","",I89*VLOOKUP(H89,Kurse!$A$2:$B$5,2))</f>
        <v/>
      </c>
      <c r="L89" s="33" t="str">
        <f aca="false">IF(H89="","",J89*VLOOKUP(H89,Kurse!$A$2:$B$5,2))</f>
        <v/>
      </c>
    </row>
    <row r="90" customFormat="false" ht="12.8" hidden="false" customHeight="false" outlineLevel="0" collapsed="false">
      <c r="A90" s="27"/>
      <c r="B90" s="36"/>
      <c r="C90" s="36"/>
      <c r="D90" s="29"/>
      <c r="E90" s="27"/>
      <c r="F90" s="0"/>
      <c r="H90" s="0"/>
      <c r="I90" s="37"/>
      <c r="J90" s="37"/>
      <c r="K90" s="32" t="str">
        <f aca="false">IF(H90="","",I90*VLOOKUP(H90,Kurse!$A$2:$B$5,2))</f>
        <v/>
      </c>
      <c r="L90" s="33" t="str">
        <f aca="false">IF(H90="","",J90*VLOOKUP(H90,Kurse!$A$2:$B$5,2))</f>
        <v/>
      </c>
    </row>
    <row r="91" customFormat="false" ht="12.8" hidden="false" customHeight="false" outlineLevel="0" collapsed="false">
      <c r="A91" s="27"/>
      <c r="B91" s="36"/>
      <c r="C91" s="36"/>
      <c r="D91" s="29"/>
      <c r="E91" s="27"/>
      <c r="F91" s="0"/>
      <c r="H91" s="0"/>
      <c r="I91" s="37"/>
      <c r="J91" s="37"/>
      <c r="K91" s="32" t="str">
        <f aca="false">IF(H91="","",I91*VLOOKUP(H91,Kurse!$A$2:$B$5,2))</f>
        <v/>
      </c>
      <c r="L91" s="33" t="str">
        <f aca="false">IF(H91="","",J91*VLOOKUP(H91,Kurse!$A$2:$B$5,2))</f>
        <v/>
      </c>
    </row>
    <row r="92" customFormat="false" ht="12.8" hidden="false" customHeight="false" outlineLevel="0" collapsed="false">
      <c r="A92" s="27"/>
      <c r="B92" s="36"/>
      <c r="C92" s="36"/>
      <c r="D92" s="29"/>
      <c r="E92" s="27"/>
      <c r="F92" s="0"/>
      <c r="H92" s="0"/>
      <c r="I92" s="37"/>
      <c r="J92" s="37"/>
      <c r="K92" s="32" t="str">
        <f aca="false">IF(H92="","",I92*VLOOKUP(H92,Kurse!$A$2:$B$5,2))</f>
        <v/>
      </c>
      <c r="L92" s="33" t="str">
        <f aca="false">IF(H92="","",J92*VLOOKUP(H92,Kurse!$A$2:$B$5,2))</f>
        <v/>
      </c>
    </row>
    <row r="93" customFormat="false" ht="12.8" hidden="false" customHeight="false" outlineLevel="0" collapsed="false">
      <c r="A93" s="27"/>
      <c r="B93" s="36"/>
      <c r="C93" s="36"/>
      <c r="D93" s="29"/>
      <c r="E93" s="27"/>
      <c r="F93" s="0"/>
      <c r="H93" s="0"/>
      <c r="I93" s="37"/>
      <c r="J93" s="37"/>
      <c r="K93" s="32" t="str">
        <f aca="false">IF(H93="","",I93*VLOOKUP(H93,Kurse!$A$2:$B$5,2))</f>
        <v/>
      </c>
      <c r="L93" s="33" t="str">
        <f aca="false">IF(H93="","",J93*VLOOKUP(H93,Kurse!$A$2:$B$5,2))</f>
        <v/>
      </c>
    </row>
    <row r="94" customFormat="false" ht="12.8" hidden="false" customHeight="false" outlineLevel="0" collapsed="false">
      <c r="A94" s="27"/>
      <c r="B94" s="36"/>
      <c r="C94" s="36"/>
      <c r="D94" s="29"/>
      <c r="E94" s="27"/>
      <c r="F94" s="0"/>
      <c r="H94" s="0"/>
      <c r="I94" s="37"/>
      <c r="J94" s="37"/>
      <c r="K94" s="32" t="str">
        <f aca="false">IF(H94="","",I94*VLOOKUP(H94,Kurse!$A$2:$B$5,2))</f>
        <v/>
      </c>
      <c r="L94" s="33" t="str">
        <f aca="false">IF(H94="","",J94*VLOOKUP(H94,Kurse!$A$2:$B$5,2))</f>
        <v/>
      </c>
    </row>
    <row r="95" customFormat="false" ht="12.8" hidden="false" customHeight="false" outlineLevel="0" collapsed="false">
      <c r="A95" s="27"/>
      <c r="B95" s="36"/>
      <c r="C95" s="36"/>
      <c r="D95" s="29"/>
      <c r="E95" s="27"/>
      <c r="F95" s="0"/>
      <c r="H95" s="0"/>
      <c r="I95" s="37"/>
      <c r="J95" s="37"/>
      <c r="K95" s="32" t="str">
        <f aca="false">IF(H95="","",I95*VLOOKUP(H95,Kurse!$A$2:$B$5,2))</f>
        <v/>
      </c>
      <c r="L95" s="33" t="str">
        <f aca="false">IF(H95="","",J95*VLOOKUP(H95,Kurse!$A$2:$B$5,2))</f>
        <v/>
      </c>
    </row>
    <row r="96" customFormat="false" ht="12.8" hidden="false" customHeight="false" outlineLevel="0" collapsed="false">
      <c r="A96" s="27"/>
      <c r="B96" s="36"/>
      <c r="C96" s="36"/>
      <c r="D96" s="29"/>
      <c r="E96" s="27"/>
      <c r="F96" s="0"/>
      <c r="H96" s="0"/>
      <c r="I96" s="37"/>
      <c r="J96" s="37"/>
      <c r="K96" s="32" t="str">
        <f aca="false">IF(H96="","",I96*VLOOKUP(H96,Kurse!$A$2:$B$5,2))</f>
        <v/>
      </c>
      <c r="L96" s="33" t="str">
        <f aca="false">IF(H96="","",J96*VLOOKUP(H96,Kurse!$A$2:$B$5,2))</f>
        <v/>
      </c>
    </row>
    <row r="97" customFormat="false" ht="12.8" hidden="false" customHeight="false" outlineLevel="0" collapsed="false">
      <c r="A97" s="27"/>
      <c r="B97" s="36"/>
      <c r="C97" s="36"/>
      <c r="D97" s="29"/>
      <c r="E97" s="27"/>
      <c r="F97" s="0"/>
      <c r="H97" s="0"/>
      <c r="I97" s="37"/>
      <c r="J97" s="37"/>
      <c r="K97" s="32" t="str">
        <f aca="false">IF(H97="","",I97*VLOOKUP(H97,Kurse!$A$2:$B$5,2))</f>
        <v/>
      </c>
      <c r="L97" s="33" t="str">
        <f aca="false">IF(H97="","",J97*VLOOKUP(H97,Kurse!$A$2:$B$5,2))</f>
        <v/>
      </c>
    </row>
    <row r="98" customFormat="false" ht="12.8" hidden="false" customHeight="false" outlineLevel="0" collapsed="false">
      <c r="A98" s="27"/>
      <c r="B98" s="36"/>
      <c r="C98" s="36"/>
      <c r="D98" s="29"/>
      <c r="E98" s="0"/>
      <c r="F98" s="0"/>
      <c r="H98" s="0"/>
      <c r="I98" s="37"/>
      <c r="J98" s="37"/>
      <c r="K98" s="32" t="str">
        <f aca="false">IF(H98="","",I98*VLOOKUP(H98,Kurse!$A$2:$B$5,2))</f>
        <v/>
      </c>
      <c r="L98" s="33" t="str">
        <f aca="false">IF(H98="","",J98*VLOOKUP(H98,Kurse!$A$2:$B$5,2))</f>
        <v/>
      </c>
    </row>
    <row r="99" customFormat="false" ht="12.8" hidden="false" customHeight="false" outlineLevel="0" collapsed="false">
      <c r="A99" s="27"/>
      <c r="B99" s="36"/>
      <c r="C99" s="36"/>
      <c r="D99" s="29"/>
      <c r="E99" s="0"/>
      <c r="F99" s="0"/>
      <c r="H99" s="0"/>
      <c r="I99" s="37"/>
      <c r="J99" s="37"/>
      <c r="K99" s="32" t="str">
        <f aca="false">IF(H99="","",I99*VLOOKUP(H99,Kurse!$A$2:$B$5,2))</f>
        <v/>
      </c>
      <c r="L99" s="33" t="str">
        <f aca="false">IF(H99="","",J99*VLOOKUP(H99,Kurse!$A$2:$B$5,2))</f>
        <v/>
      </c>
    </row>
    <row r="100" customFormat="false" ht="12.8" hidden="false" customHeight="false" outlineLevel="0" collapsed="false">
      <c r="A100" s="27"/>
      <c r="B100" s="36"/>
      <c r="C100" s="36"/>
      <c r="D100" s="29"/>
      <c r="E100" s="27"/>
      <c r="F100" s="0"/>
      <c r="H100" s="0"/>
      <c r="I100" s="37"/>
      <c r="J100" s="37"/>
      <c r="K100" s="32" t="str">
        <f aca="false">IF(H100="","",I100*VLOOKUP(H100,Kurse!$A$2:$B$5,2))</f>
        <v/>
      </c>
      <c r="L100" s="33" t="str">
        <f aca="false">IF(H100="","",J100*VLOOKUP(H100,Kurse!$A$2:$B$5,2))</f>
        <v/>
      </c>
    </row>
    <row r="101" customFormat="false" ht="12.8" hidden="false" customHeight="false" outlineLevel="0" collapsed="false">
      <c r="A101" s="27"/>
      <c r="B101" s="36"/>
      <c r="C101" s="36"/>
      <c r="D101" s="29"/>
      <c r="E101" s="27"/>
      <c r="F101" s="0"/>
      <c r="H101" s="0"/>
      <c r="I101" s="37"/>
      <c r="J101" s="37"/>
      <c r="K101" s="32" t="str">
        <f aca="false">IF(H101="","",I101*VLOOKUP(H101,Kurse!$A$2:$B$5,2))</f>
        <v/>
      </c>
      <c r="L101" s="33" t="str">
        <f aca="false">IF(H101="","",J101*VLOOKUP(H101,Kurse!$A$2:$B$5,2))</f>
        <v/>
      </c>
    </row>
    <row r="102" customFormat="false" ht="12.8" hidden="false" customHeight="false" outlineLevel="0" collapsed="false">
      <c r="A102" s="27"/>
      <c r="B102" s="36"/>
      <c r="C102" s="36"/>
      <c r="D102" s="29"/>
      <c r="E102" s="27"/>
      <c r="F102" s="0"/>
      <c r="H102" s="0"/>
      <c r="I102" s="37"/>
      <c r="J102" s="37"/>
      <c r="K102" s="32" t="str">
        <f aca="false">IF(H102="","",I102*VLOOKUP(H102,Kurse!$A$2:$B$5,2))</f>
        <v/>
      </c>
      <c r="L102" s="33" t="str">
        <f aca="false">IF(H102="","",J102*VLOOKUP(H102,Kurse!$A$2:$B$5,2))</f>
        <v/>
      </c>
    </row>
    <row r="103" customFormat="false" ht="12.8" hidden="false" customHeight="false" outlineLevel="0" collapsed="false">
      <c r="A103" s="27"/>
      <c r="B103" s="36"/>
      <c r="C103" s="36"/>
      <c r="D103" s="29"/>
      <c r="E103" s="27"/>
      <c r="F103" s="0"/>
      <c r="H103" s="0"/>
      <c r="I103" s="37"/>
      <c r="J103" s="37"/>
      <c r="K103" s="32" t="str">
        <f aca="false">IF(H103="","",I103*VLOOKUP(H103,Kurse!$A$2:$B$5,2))</f>
        <v/>
      </c>
      <c r="L103" s="33" t="str">
        <f aca="false">IF(H103="","",J103*VLOOKUP(H103,Kurse!$A$2:$B$5,2))</f>
        <v/>
      </c>
    </row>
    <row r="104" customFormat="false" ht="12.8" hidden="false" customHeight="false" outlineLevel="0" collapsed="false">
      <c r="A104" s="27"/>
      <c r="B104" s="36"/>
      <c r="C104" s="36"/>
      <c r="D104" s="29"/>
      <c r="E104" s="27"/>
      <c r="F104" s="0"/>
      <c r="H104" s="0"/>
      <c r="I104" s="37"/>
      <c r="J104" s="37"/>
      <c r="K104" s="32" t="str">
        <f aca="false">IF(H104="","",I104*VLOOKUP(H104,Kurse!$A$2:$B$5,2))</f>
        <v/>
      </c>
      <c r="L104" s="33" t="str">
        <f aca="false">IF(H104="","",J104*VLOOKUP(H104,Kurse!$A$2:$B$5,2))</f>
        <v/>
      </c>
    </row>
    <row r="105" customFormat="false" ht="12.8" hidden="false" customHeight="false" outlineLevel="0" collapsed="false">
      <c r="A105" s="27"/>
      <c r="B105" s="36"/>
      <c r="C105" s="36"/>
      <c r="D105" s="29"/>
      <c r="E105" s="27"/>
      <c r="F105" s="0"/>
      <c r="H105" s="0"/>
      <c r="I105" s="37"/>
      <c r="J105" s="37"/>
      <c r="K105" s="32" t="str">
        <f aca="false">IF(H105="","",I105*VLOOKUP(H105,Kurse!$A$2:$B$5,2))</f>
        <v/>
      </c>
      <c r="L105" s="33" t="str">
        <f aca="false">IF(H105="","",J105*VLOOKUP(H105,Kurse!$A$2:$B$5,2))</f>
        <v/>
      </c>
    </row>
    <row r="106" customFormat="false" ht="12.8" hidden="false" customHeight="false" outlineLevel="0" collapsed="false">
      <c r="A106" s="27"/>
      <c r="B106" s="36"/>
      <c r="C106" s="36"/>
      <c r="D106" s="29"/>
      <c r="E106" s="27"/>
      <c r="F106" s="0"/>
      <c r="H106" s="0"/>
      <c r="I106" s="37"/>
      <c r="J106" s="37"/>
      <c r="K106" s="32" t="str">
        <f aca="false">IF(H106="","",I106*VLOOKUP(H106,Kurse!$A$2:$B$5,2))</f>
        <v/>
      </c>
      <c r="L106" s="33" t="str">
        <f aca="false">IF(H106="","",J106*VLOOKUP(H106,Kurse!$A$2:$B$5,2))</f>
        <v/>
      </c>
    </row>
    <row r="107" customFormat="false" ht="12.8" hidden="false" customHeight="false" outlineLevel="0" collapsed="false">
      <c r="A107" s="27"/>
      <c r="B107" s="36"/>
      <c r="C107" s="36"/>
      <c r="D107" s="29"/>
      <c r="E107" s="27"/>
      <c r="F107" s="0"/>
      <c r="H107" s="0"/>
      <c r="I107" s="37"/>
      <c r="J107" s="37"/>
      <c r="K107" s="32" t="str">
        <f aca="false">IF(H107="","",I107*VLOOKUP(H107,Kurse!$A$2:$B$5,2))</f>
        <v/>
      </c>
      <c r="L107" s="33" t="str">
        <f aca="false">IF(H107="","",J107*VLOOKUP(H107,Kurse!$A$2:$B$5,2))</f>
        <v/>
      </c>
    </row>
    <row r="108" customFormat="false" ht="12.8" hidden="false" customHeight="false" outlineLevel="0" collapsed="false">
      <c r="A108" s="27"/>
      <c r="B108" s="36"/>
      <c r="C108" s="36"/>
      <c r="D108" s="29"/>
      <c r="E108" s="27"/>
      <c r="F108" s="0"/>
      <c r="H108" s="0"/>
      <c r="I108" s="37"/>
      <c r="J108" s="37"/>
      <c r="K108" s="32" t="str">
        <f aca="false">IF(H108="","",I108*VLOOKUP(H108,Kurse!$A$2:$B$5,2))</f>
        <v/>
      </c>
      <c r="L108" s="33" t="str">
        <f aca="false">IF(H108="","",J108*VLOOKUP(H108,Kurse!$A$2:$B$5,2))</f>
        <v/>
      </c>
    </row>
    <row r="109" customFormat="false" ht="12.8" hidden="false" customHeight="false" outlineLevel="0" collapsed="false">
      <c r="A109" s="27"/>
      <c r="B109" s="36"/>
      <c r="C109" s="36"/>
      <c r="D109" s="29"/>
      <c r="E109" s="27"/>
      <c r="F109" s="0"/>
      <c r="H109" s="0"/>
      <c r="I109" s="37"/>
      <c r="J109" s="37"/>
      <c r="K109" s="32" t="str">
        <f aca="false">IF(H109="","",I109*VLOOKUP(H109,Kurse!$A$2:$B$5,2))</f>
        <v/>
      </c>
      <c r="L109" s="33" t="str">
        <f aca="false">IF(H109="","",J109*VLOOKUP(H109,Kurse!$A$2:$B$5,2))</f>
        <v/>
      </c>
    </row>
    <row r="110" customFormat="false" ht="12.8" hidden="false" customHeight="false" outlineLevel="0" collapsed="false">
      <c r="A110" s="27"/>
      <c r="B110" s="36"/>
      <c r="C110" s="36"/>
      <c r="D110" s="29"/>
      <c r="E110" s="27"/>
      <c r="F110" s="0"/>
      <c r="H110" s="0"/>
      <c r="I110" s="37"/>
      <c r="J110" s="37"/>
      <c r="K110" s="32" t="str">
        <f aca="false">IF(H110="","",I110*VLOOKUP(H110,Kurse!$A$2:$B$5,2))</f>
        <v/>
      </c>
      <c r="L110" s="33" t="str">
        <f aca="false">IF(H110="","",J110*VLOOKUP(H110,Kurse!$A$2:$B$5,2))</f>
        <v/>
      </c>
    </row>
    <row r="111" customFormat="false" ht="12.8" hidden="false" customHeight="false" outlineLevel="0" collapsed="false">
      <c r="A111" s="27"/>
      <c r="B111" s="36"/>
      <c r="C111" s="36"/>
      <c r="D111" s="29"/>
      <c r="E111" s="27"/>
      <c r="F111" s="0"/>
      <c r="H111" s="0"/>
      <c r="I111" s="37"/>
      <c r="J111" s="37"/>
      <c r="K111" s="32" t="str">
        <f aca="false">IF(H111="","",I111*VLOOKUP(H111,Kurse!$A$2:$B$5,2))</f>
        <v/>
      </c>
      <c r="L111" s="33" t="str">
        <f aca="false">IF(H111="","",J111*VLOOKUP(H111,Kurse!$A$2:$B$5,2))</f>
        <v/>
      </c>
    </row>
    <row r="112" customFormat="false" ht="12.8" hidden="false" customHeight="false" outlineLevel="0" collapsed="false">
      <c r="A112" s="27"/>
      <c r="B112" s="36"/>
      <c r="C112" s="36"/>
      <c r="D112" s="29"/>
      <c r="E112" s="27"/>
      <c r="F112" s="0"/>
      <c r="H112" s="0"/>
      <c r="I112" s="37"/>
      <c r="J112" s="37"/>
      <c r="K112" s="32" t="str">
        <f aca="false">IF(H112="","",I112*VLOOKUP(H112,Kurse!$A$2:$B$5,2))</f>
        <v/>
      </c>
      <c r="L112" s="33" t="str">
        <f aca="false">IF(H112="","",J112*VLOOKUP(H112,Kurse!$A$2:$B$5,2))</f>
        <v/>
      </c>
    </row>
    <row r="113" customFormat="false" ht="12.8" hidden="false" customHeight="false" outlineLevel="0" collapsed="false">
      <c r="A113" s="27"/>
      <c r="B113" s="36"/>
      <c r="C113" s="36"/>
      <c r="D113" s="29"/>
      <c r="E113" s="27"/>
      <c r="F113" s="0"/>
      <c r="H113" s="0"/>
      <c r="I113" s="37"/>
      <c r="J113" s="37"/>
      <c r="K113" s="32" t="str">
        <f aca="false">IF(H113="","",I113*VLOOKUP(H113,Kurse!$A$2:$B$5,2))</f>
        <v/>
      </c>
      <c r="L113" s="33" t="str">
        <f aca="false">IF(H113="","",J113*VLOOKUP(H113,Kurse!$A$2:$B$5,2))</f>
        <v/>
      </c>
    </row>
    <row r="114" customFormat="false" ht="12.8" hidden="false" customHeight="false" outlineLevel="0" collapsed="false">
      <c r="A114" s="27"/>
      <c r="B114" s="36"/>
      <c r="C114" s="36"/>
      <c r="D114" s="29"/>
      <c r="E114" s="27"/>
      <c r="F114" s="0"/>
      <c r="H114" s="0"/>
      <c r="I114" s="37"/>
      <c r="J114" s="37"/>
      <c r="K114" s="32" t="str">
        <f aca="false">IF(H114="","",I114*VLOOKUP(H114,Kurse!$A$2:$B$5,2))</f>
        <v/>
      </c>
      <c r="L114" s="33" t="str">
        <f aca="false">IF(H114="","",J114*VLOOKUP(H114,Kurse!$A$2:$B$5,2))</f>
        <v/>
      </c>
    </row>
    <row r="115" customFormat="false" ht="12.8" hidden="false" customHeight="false" outlineLevel="0" collapsed="false">
      <c r="A115" s="27"/>
      <c r="B115" s="36"/>
      <c r="C115" s="36"/>
      <c r="D115" s="29"/>
      <c r="E115" s="27"/>
      <c r="F115" s="0"/>
      <c r="H115" s="0"/>
      <c r="I115" s="37"/>
      <c r="J115" s="37"/>
      <c r="K115" s="32" t="str">
        <f aca="false">IF(H115="","",I115*VLOOKUP(H115,Kurse!$A$2:$B$5,2))</f>
        <v/>
      </c>
      <c r="L115" s="33" t="str">
        <f aca="false">IF(H115="","",J115*VLOOKUP(H115,Kurse!$A$2:$B$5,2))</f>
        <v/>
      </c>
    </row>
    <row r="116" customFormat="false" ht="12.8" hidden="false" customHeight="false" outlineLevel="0" collapsed="false">
      <c r="A116" s="27"/>
      <c r="B116" s="36"/>
      <c r="C116" s="36"/>
      <c r="D116" s="29"/>
      <c r="E116" s="27"/>
      <c r="F116" s="0"/>
      <c r="H116" s="0"/>
      <c r="I116" s="37"/>
      <c r="J116" s="37"/>
      <c r="K116" s="32" t="str">
        <f aca="false">IF(H116="","",I116*VLOOKUP(H116,Kurse!$A$2:$B$5,2))</f>
        <v/>
      </c>
      <c r="L116" s="33" t="str">
        <f aca="false">IF(H116="","",J116*VLOOKUP(H116,Kurse!$A$2:$B$5,2))</f>
        <v/>
      </c>
    </row>
    <row r="117" customFormat="false" ht="12.8" hidden="false" customHeight="false" outlineLevel="0" collapsed="false">
      <c r="A117" s="27"/>
      <c r="B117" s="36"/>
      <c r="C117" s="36"/>
      <c r="D117" s="29"/>
      <c r="E117" s="0"/>
      <c r="F117" s="0"/>
      <c r="H117" s="0"/>
      <c r="I117" s="37"/>
      <c r="J117" s="37"/>
      <c r="K117" s="32" t="str">
        <f aca="false">IF(H117="","",I117*VLOOKUP(H117,Kurse!$A$2:$B$5,2))</f>
        <v/>
      </c>
      <c r="L117" s="33" t="str">
        <f aca="false">IF(H117="","",J117*VLOOKUP(H117,Kurse!$A$2:$B$5,2))</f>
        <v/>
      </c>
    </row>
    <row r="118" customFormat="false" ht="12.8" hidden="false" customHeight="false" outlineLevel="0" collapsed="false">
      <c r="A118" s="27"/>
      <c r="B118" s="36"/>
      <c r="C118" s="36"/>
      <c r="D118" s="29"/>
      <c r="E118" s="27"/>
      <c r="F118" s="0"/>
      <c r="H118" s="0"/>
      <c r="I118" s="37"/>
      <c r="J118" s="37"/>
      <c r="K118" s="32" t="str">
        <f aca="false">IF(H118="","",I118*VLOOKUP(H118,Kurse!$A$2:$B$5,2))</f>
        <v/>
      </c>
      <c r="L118" s="33" t="str">
        <f aca="false">IF(H118="","",J118*VLOOKUP(H118,Kurse!$A$2:$B$5,2))</f>
        <v/>
      </c>
    </row>
    <row r="119" customFormat="false" ht="12.8" hidden="false" customHeight="false" outlineLevel="0" collapsed="false">
      <c r="A119" s="27"/>
      <c r="B119" s="36"/>
      <c r="C119" s="36"/>
      <c r="D119" s="29"/>
      <c r="E119" s="27"/>
      <c r="F119" s="0"/>
      <c r="H119" s="0"/>
      <c r="I119" s="37"/>
      <c r="J119" s="37"/>
      <c r="K119" s="32" t="str">
        <f aca="false">IF(H119="","",I119*VLOOKUP(H119,Kurse!$A$2:$B$5,2))</f>
        <v/>
      </c>
      <c r="L119" s="33" t="str">
        <f aca="false">IF(H119="","",J119*VLOOKUP(H119,Kurse!$A$2:$B$5,2))</f>
        <v/>
      </c>
    </row>
    <row r="120" customFormat="false" ht="12.8" hidden="false" customHeight="false" outlineLevel="0" collapsed="false">
      <c r="A120" s="27"/>
      <c r="B120" s="36"/>
      <c r="C120" s="36"/>
      <c r="D120" s="29"/>
      <c r="E120" s="27"/>
      <c r="F120" s="0"/>
      <c r="H120" s="0"/>
      <c r="I120" s="37"/>
      <c r="J120" s="37"/>
      <c r="K120" s="32" t="str">
        <f aca="false">IF(H120="","",I120*VLOOKUP(H120,Kurse!$A$2:$B$5,2))</f>
        <v/>
      </c>
      <c r="L120" s="33" t="str">
        <f aca="false">IF(H120="","",J120*VLOOKUP(H120,Kurse!$A$2:$B$5,2))</f>
        <v/>
      </c>
    </row>
    <row r="121" customFormat="false" ht="12.8" hidden="false" customHeight="false" outlineLevel="0" collapsed="false">
      <c r="A121" s="27"/>
      <c r="B121" s="36"/>
      <c r="C121" s="36"/>
      <c r="D121" s="29"/>
      <c r="E121" s="27"/>
      <c r="F121" s="0"/>
      <c r="H121" s="0"/>
      <c r="I121" s="37"/>
      <c r="J121" s="37"/>
      <c r="K121" s="32" t="str">
        <f aca="false">IF(H121="","",I121*VLOOKUP(H121,Kurse!$A$2:$B$5,2))</f>
        <v/>
      </c>
      <c r="L121" s="33" t="str">
        <f aca="false">IF(H121="","",J121*VLOOKUP(H121,Kurse!$A$2:$B$5,2))</f>
        <v/>
      </c>
    </row>
    <row r="122" customFormat="false" ht="12.8" hidden="false" customHeight="false" outlineLevel="0" collapsed="false">
      <c r="A122" s="27"/>
      <c r="B122" s="36"/>
      <c r="C122" s="36"/>
      <c r="D122" s="29"/>
      <c r="E122" s="27"/>
      <c r="F122" s="0"/>
      <c r="H122" s="0"/>
      <c r="I122" s="37"/>
      <c r="J122" s="37"/>
      <c r="K122" s="32" t="str">
        <f aca="false">IF(H122="","",I122*VLOOKUP(H122,Kurse!$A$2:$B$5,2))</f>
        <v/>
      </c>
      <c r="L122" s="33" t="str">
        <f aca="false">IF(H122="","",J122*VLOOKUP(H122,Kurse!$A$2:$B$5,2))</f>
        <v/>
      </c>
    </row>
    <row r="123" customFormat="false" ht="12.8" hidden="false" customHeight="false" outlineLevel="0" collapsed="false">
      <c r="A123" s="27"/>
      <c r="B123" s="36"/>
      <c r="C123" s="36"/>
      <c r="D123" s="29"/>
      <c r="E123" s="27"/>
      <c r="F123" s="0"/>
      <c r="H123" s="0"/>
      <c r="I123" s="37"/>
      <c r="J123" s="37"/>
      <c r="K123" s="32" t="str">
        <f aca="false">IF(H123="","",I123*VLOOKUP(H123,Kurse!$A$2:$B$5,2))</f>
        <v/>
      </c>
      <c r="L123" s="33" t="str">
        <f aca="false">IF(H123="","",J123*VLOOKUP(H123,Kurse!$A$2:$B$5,2))</f>
        <v/>
      </c>
    </row>
    <row r="124" customFormat="false" ht="12.8" hidden="false" customHeight="false" outlineLevel="0" collapsed="false">
      <c r="A124" s="27"/>
      <c r="B124" s="36"/>
      <c r="C124" s="36"/>
      <c r="D124" s="29"/>
      <c r="E124" s="27"/>
      <c r="F124" s="0"/>
      <c r="H124" s="0"/>
      <c r="I124" s="37"/>
      <c r="J124" s="37"/>
      <c r="K124" s="32" t="str">
        <f aca="false">IF(H124="","",I124*VLOOKUP(H124,Kurse!$A$2:$B$5,2))</f>
        <v/>
      </c>
      <c r="L124" s="33" t="str">
        <f aca="false">IF(H124="","",J124*VLOOKUP(H124,Kurse!$A$2:$B$5,2))</f>
        <v/>
      </c>
    </row>
    <row r="125" customFormat="false" ht="12.8" hidden="false" customHeight="false" outlineLevel="0" collapsed="false">
      <c r="A125" s="27"/>
      <c r="B125" s="36"/>
      <c r="C125" s="36"/>
      <c r="D125" s="29"/>
      <c r="E125" s="27"/>
      <c r="F125" s="0"/>
      <c r="H125" s="0"/>
      <c r="I125" s="37"/>
      <c r="J125" s="37"/>
      <c r="K125" s="32" t="str">
        <f aca="false">IF(H125="","",I125*VLOOKUP(H125,Kurse!$A$2:$B$5,2))</f>
        <v/>
      </c>
      <c r="L125" s="33" t="str">
        <f aca="false">IF(H125="","",J125*VLOOKUP(H125,Kurse!$A$2:$B$5,2))</f>
        <v/>
      </c>
    </row>
    <row r="126" customFormat="false" ht="12.8" hidden="false" customHeight="false" outlineLevel="0" collapsed="false">
      <c r="A126" s="27"/>
      <c r="B126" s="36"/>
      <c r="C126" s="36"/>
      <c r="D126" s="29"/>
      <c r="E126" s="27"/>
      <c r="F126" s="0"/>
      <c r="H126" s="0"/>
      <c r="I126" s="37"/>
      <c r="J126" s="37"/>
      <c r="K126" s="32" t="str">
        <f aca="false">IF(H126="","",I126*VLOOKUP(H126,Kurse!$A$2:$B$5,2))</f>
        <v/>
      </c>
      <c r="L126" s="33" t="str">
        <f aca="false">IF(H126="","",J126*VLOOKUP(H126,Kurse!$A$2:$B$5,2))</f>
        <v/>
      </c>
    </row>
    <row r="127" customFormat="false" ht="12.8" hidden="false" customHeight="false" outlineLevel="0" collapsed="false">
      <c r="A127" s="27"/>
      <c r="B127" s="36"/>
      <c r="C127" s="36"/>
      <c r="D127" s="29"/>
      <c r="E127" s="27"/>
      <c r="F127" s="0"/>
      <c r="H127" s="0"/>
      <c r="I127" s="37"/>
      <c r="J127" s="37"/>
      <c r="K127" s="32" t="str">
        <f aca="false">IF(H127="","",I127*VLOOKUP(H127,Kurse!$A$2:$B$5,2))</f>
        <v/>
      </c>
      <c r="L127" s="33" t="str">
        <f aca="false">IF(H127="","",J127*VLOOKUP(H127,Kurse!$A$2:$B$5,2))</f>
        <v/>
      </c>
    </row>
    <row r="128" customFormat="false" ht="12.8" hidden="false" customHeight="false" outlineLevel="0" collapsed="false">
      <c r="A128" s="27"/>
      <c r="B128" s="36"/>
      <c r="C128" s="36"/>
      <c r="D128" s="29"/>
      <c r="E128" s="27"/>
      <c r="F128" s="0"/>
      <c r="H128" s="0"/>
      <c r="I128" s="37"/>
      <c r="J128" s="37"/>
      <c r="K128" s="32" t="str">
        <f aca="false">IF(H128="","",I128*VLOOKUP(H128,Kurse!$A$2:$B$5,2))</f>
        <v/>
      </c>
      <c r="L128" s="33" t="str">
        <f aca="false">IF(H128="","",J128*VLOOKUP(H128,Kurse!$A$2:$B$5,2))</f>
        <v/>
      </c>
    </row>
    <row r="129" customFormat="false" ht="12.8" hidden="false" customHeight="false" outlineLevel="0" collapsed="false">
      <c r="A129" s="27"/>
      <c r="B129" s="36"/>
      <c r="C129" s="36"/>
      <c r="D129" s="29"/>
      <c r="E129" s="27"/>
      <c r="F129" s="0"/>
      <c r="H129" s="0"/>
      <c r="I129" s="37"/>
      <c r="J129" s="37"/>
      <c r="K129" s="32" t="str">
        <f aca="false">IF(H129="","",I129*VLOOKUP(H129,Kurse!$A$2:$B$5,2))</f>
        <v/>
      </c>
      <c r="L129" s="33" t="str">
        <f aca="false">IF(H129="","",J129*VLOOKUP(H129,Kurse!$A$2:$B$5,2))</f>
        <v/>
      </c>
    </row>
    <row r="130" customFormat="false" ht="12.8" hidden="false" customHeight="false" outlineLevel="0" collapsed="false">
      <c r="A130" s="27"/>
      <c r="B130" s="36"/>
      <c r="C130" s="36"/>
      <c r="D130" s="29"/>
      <c r="E130" s="27"/>
      <c r="F130" s="0"/>
      <c r="H130" s="0"/>
      <c r="I130" s="37"/>
      <c r="J130" s="37"/>
      <c r="K130" s="32" t="str">
        <f aca="false">IF(H130="","",I130*VLOOKUP(H130,Kurse!$A$2:$B$5,2))</f>
        <v/>
      </c>
      <c r="L130" s="33" t="str">
        <f aca="false">IF(H130="","",J130*VLOOKUP(H130,Kurse!$A$2:$B$5,2))</f>
        <v/>
      </c>
    </row>
    <row r="131" customFormat="false" ht="12.8" hidden="false" customHeight="false" outlineLevel="0" collapsed="false">
      <c r="A131" s="27"/>
      <c r="B131" s="36"/>
      <c r="C131" s="36"/>
      <c r="D131" s="29"/>
      <c r="E131" s="27"/>
      <c r="F131" s="0"/>
      <c r="H131" s="0"/>
      <c r="I131" s="37"/>
      <c r="J131" s="37"/>
      <c r="K131" s="32" t="str">
        <f aca="false">IF(H131="","",I131*VLOOKUP(H131,Kurse!$A$2:$B$5,2))</f>
        <v/>
      </c>
      <c r="L131" s="33" t="str">
        <f aca="false">IF(H131="","",J131*VLOOKUP(H131,Kurse!$A$2:$B$5,2))</f>
        <v/>
      </c>
    </row>
    <row r="132" customFormat="false" ht="12.8" hidden="false" customHeight="false" outlineLevel="0" collapsed="false">
      <c r="A132" s="27"/>
      <c r="B132" s="36"/>
      <c r="C132" s="36"/>
      <c r="D132" s="29"/>
      <c r="E132" s="27"/>
      <c r="F132" s="0"/>
      <c r="H132" s="0"/>
      <c r="I132" s="37"/>
      <c r="J132" s="37"/>
      <c r="K132" s="32" t="str">
        <f aca="false">IF(H132="","",I132*VLOOKUP(H132,Kurse!$A$2:$B$5,2))</f>
        <v/>
      </c>
      <c r="L132" s="33" t="str">
        <f aca="false">IF(H132="","",J132*VLOOKUP(H132,Kurse!$A$2:$B$5,2))</f>
        <v/>
      </c>
    </row>
    <row r="133" customFormat="false" ht="12.8" hidden="false" customHeight="false" outlineLevel="0" collapsed="false">
      <c r="A133" s="27"/>
      <c r="B133" s="36"/>
      <c r="C133" s="36"/>
      <c r="D133" s="29"/>
      <c r="E133" s="27"/>
      <c r="F133" s="0"/>
      <c r="H133" s="0"/>
      <c r="I133" s="37"/>
      <c r="J133" s="37"/>
      <c r="K133" s="32" t="str">
        <f aca="false">IF(H133="","",I133*VLOOKUP(H133,Kurse!$A$2:$B$5,2))</f>
        <v/>
      </c>
      <c r="L133" s="33" t="str">
        <f aca="false">IF(H133="","",J133*VLOOKUP(H133,Kurse!$A$2:$B$5,2))</f>
        <v/>
      </c>
    </row>
    <row r="134" customFormat="false" ht="12.8" hidden="false" customHeight="false" outlineLevel="0" collapsed="false">
      <c r="A134" s="27"/>
      <c r="B134" s="36"/>
      <c r="C134" s="36"/>
      <c r="D134" s="29"/>
      <c r="E134" s="27"/>
      <c r="F134" s="0"/>
      <c r="H134" s="0"/>
      <c r="I134" s="37"/>
      <c r="J134" s="37"/>
      <c r="K134" s="32" t="str">
        <f aca="false">IF(H134="","",I134*VLOOKUP(H134,Kurse!$A$2:$B$5,2))</f>
        <v/>
      </c>
      <c r="L134" s="33" t="str">
        <f aca="false">IF(H134="","",J134*VLOOKUP(H134,Kurse!$A$2:$B$5,2))</f>
        <v/>
      </c>
    </row>
    <row r="135" customFormat="false" ht="12.8" hidden="false" customHeight="false" outlineLevel="0" collapsed="false">
      <c r="A135" s="27"/>
      <c r="B135" s="36"/>
      <c r="C135" s="36"/>
      <c r="D135" s="29"/>
      <c r="E135" s="27"/>
      <c r="F135" s="0"/>
      <c r="H135" s="0"/>
      <c r="I135" s="37"/>
      <c r="J135" s="37"/>
      <c r="K135" s="32" t="str">
        <f aca="false">IF(H135="","",I135*VLOOKUP(H135,Kurse!$A$2:$B$5,2))</f>
        <v/>
      </c>
      <c r="L135" s="33" t="str">
        <f aca="false">IF(H135="","",J135*VLOOKUP(H135,Kurse!$A$2:$B$5,2))</f>
        <v/>
      </c>
    </row>
    <row r="136" customFormat="false" ht="12.8" hidden="false" customHeight="false" outlineLevel="0" collapsed="false">
      <c r="A136" s="27"/>
      <c r="B136" s="36"/>
      <c r="C136" s="36"/>
      <c r="D136" s="29"/>
      <c r="E136" s="27"/>
      <c r="F136" s="0"/>
      <c r="H136" s="0"/>
      <c r="I136" s="37"/>
      <c r="J136" s="37"/>
      <c r="K136" s="32" t="str">
        <f aca="false">IF(H136="","",I136*VLOOKUP(H136,Kurse!$A$2:$B$5,2))</f>
        <v/>
      </c>
      <c r="L136" s="33" t="str">
        <f aca="false">IF(H136="","",J136*VLOOKUP(H136,Kurse!$A$2:$B$5,2))</f>
        <v/>
      </c>
    </row>
    <row r="137" customFormat="false" ht="12.8" hidden="false" customHeight="false" outlineLevel="0" collapsed="false">
      <c r="A137" s="27"/>
      <c r="B137" s="36"/>
      <c r="C137" s="36"/>
      <c r="D137" s="29"/>
      <c r="E137" s="27"/>
      <c r="F137" s="0"/>
      <c r="H137" s="0"/>
      <c r="I137" s="37"/>
      <c r="J137" s="37"/>
      <c r="K137" s="32" t="str">
        <f aca="false">IF(H137="","",I137*VLOOKUP(H137,Kurse!$A$2:$B$5,2))</f>
        <v/>
      </c>
      <c r="L137" s="33" t="str">
        <f aca="false">IF(H137="","",J137*VLOOKUP(H137,Kurse!$A$2:$B$5,2))</f>
        <v/>
      </c>
    </row>
    <row r="138" customFormat="false" ht="12.8" hidden="false" customHeight="false" outlineLevel="0" collapsed="false">
      <c r="A138" s="27"/>
      <c r="B138" s="36"/>
      <c r="C138" s="36"/>
      <c r="D138" s="29"/>
      <c r="E138" s="27"/>
      <c r="F138" s="0"/>
      <c r="H138" s="0"/>
      <c r="I138" s="37"/>
      <c r="J138" s="37"/>
      <c r="K138" s="32" t="str">
        <f aca="false">IF(H138="","",I138*VLOOKUP(H138,Kurse!$A$2:$B$5,2))</f>
        <v/>
      </c>
      <c r="L138" s="33" t="str">
        <f aca="false">IF(H138="","",J138*VLOOKUP(H138,Kurse!$A$2:$B$5,2))</f>
        <v/>
      </c>
    </row>
    <row r="139" customFormat="false" ht="12.8" hidden="false" customHeight="false" outlineLevel="0" collapsed="false">
      <c r="A139" s="27"/>
      <c r="B139" s="36"/>
      <c r="C139" s="36"/>
      <c r="D139" s="29"/>
      <c r="E139" s="27"/>
      <c r="F139" s="0"/>
      <c r="H139" s="0"/>
      <c r="I139" s="37"/>
      <c r="J139" s="37"/>
      <c r="K139" s="32" t="str">
        <f aca="false">IF(H139="","",I139*VLOOKUP(H139,Kurse!$A$2:$B$5,2))</f>
        <v/>
      </c>
      <c r="L139" s="33" t="str">
        <f aca="false">IF(H139="","",J139*VLOOKUP(H139,Kurse!$A$2:$B$5,2))</f>
        <v/>
      </c>
    </row>
    <row r="140" customFormat="false" ht="12.8" hidden="false" customHeight="false" outlineLevel="0" collapsed="false">
      <c r="A140" s="27"/>
      <c r="B140" s="36"/>
      <c r="C140" s="36"/>
      <c r="D140" s="29"/>
      <c r="E140" s="27"/>
      <c r="F140" s="0"/>
      <c r="H140" s="0"/>
      <c r="I140" s="37"/>
      <c r="J140" s="37"/>
      <c r="K140" s="32" t="str">
        <f aca="false">IF(H140="","",I140*VLOOKUP(H140,Kurse!$A$2:$B$5,2))</f>
        <v/>
      </c>
      <c r="L140" s="33" t="str">
        <f aca="false">IF(H140="","",J140*VLOOKUP(H140,Kurse!$A$2:$B$5,2))</f>
        <v/>
      </c>
    </row>
    <row r="141" customFormat="false" ht="12.8" hidden="false" customHeight="false" outlineLevel="0" collapsed="false">
      <c r="A141" s="27"/>
      <c r="B141" s="36"/>
      <c r="C141" s="36"/>
      <c r="D141" s="29"/>
      <c r="E141" s="27"/>
      <c r="F141" s="0"/>
      <c r="H141" s="0"/>
      <c r="I141" s="37"/>
      <c r="J141" s="37"/>
      <c r="K141" s="32" t="str">
        <f aca="false">IF(H141="","",I141*VLOOKUP(H141,Kurse!$A$2:$B$5,2))</f>
        <v/>
      </c>
      <c r="L141" s="33" t="str">
        <f aca="false">IF(H141="","",J141*VLOOKUP(H141,Kurse!$A$2:$B$5,2))</f>
        <v/>
      </c>
    </row>
    <row r="142" customFormat="false" ht="12.8" hidden="false" customHeight="false" outlineLevel="0" collapsed="false">
      <c r="A142" s="27"/>
      <c r="B142" s="36"/>
      <c r="C142" s="36"/>
      <c r="D142" s="29"/>
      <c r="E142" s="27"/>
      <c r="F142" s="0"/>
      <c r="H142" s="0"/>
      <c r="I142" s="37"/>
      <c r="J142" s="37"/>
      <c r="K142" s="32" t="str">
        <f aca="false">IF(H142="","",I142*VLOOKUP(H142,Kurse!$A$2:$B$5,2))</f>
        <v/>
      </c>
      <c r="L142" s="33" t="str">
        <f aca="false">IF(H142="","",J142*VLOOKUP(H142,Kurse!$A$2:$B$5,2))</f>
        <v/>
      </c>
    </row>
    <row r="143" customFormat="false" ht="12.8" hidden="false" customHeight="false" outlineLevel="0" collapsed="false">
      <c r="A143" s="27"/>
      <c r="B143" s="36"/>
      <c r="C143" s="36"/>
      <c r="D143" s="29"/>
      <c r="E143" s="27"/>
      <c r="F143" s="0"/>
      <c r="H143" s="0"/>
      <c r="I143" s="37"/>
      <c r="J143" s="37"/>
      <c r="K143" s="32" t="str">
        <f aca="false">IF(H143="","",I143*VLOOKUP(H143,Kurse!$A$2:$B$5,2))</f>
        <v/>
      </c>
      <c r="L143" s="33" t="str">
        <f aca="false">IF(H143="","",J143*VLOOKUP(H143,Kurse!$A$2:$B$5,2))</f>
        <v/>
      </c>
    </row>
    <row r="144" customFormat="false" ht="12.8" hidden="false" customHeight="false" outlineLevel="0" collapsed="false">
      <c r="A144" s="27"/>
      <c r="B144" s="36"/>
      <c r="C144" s="36"/>
      <c r="D144" s="29"/>
      <c r="E144" s="27"/>
      <c r="F144" s="0"/>
      <c r="H144" s="0"/>
      <c r="I144" s="37"/>
      <c r="J144" s="37"/>
      <c r="K144" s="32" t="str">
        <f aca="false">IF(H144="","",I144*VLOOKUP(H144,Kurse!$A$2:$B$5,2))</f>
        <v/>
      </c>
      <c r="L144" s="33" t="str">
        <f aca="false">IF(H144="","",J144*VLOOKUP(H144,Kurse!$A$2:$B$5,2))</f>
        <v/>
      </c>
    </row>
    <row r="145" customFormat="false" ht="12.8" hidden="false" customHeight="false" outlineLevel="0" collapsed="false">
      <c r="A145" s="27"/>
      <c r="B145" s="36"/>
      <c r="C145" s="36"/>
      <c r="D145" s="29"/>
      <c r="E145" s="27"/>
      <c r="F145" s="0"/>
      <c r="H145" s="0"/>
      <c r="I145" s="37"/>
      <c r="J145" s="37"/>
      <c r="K145" s="32" t="str">
        <f aca="false">IF(H145="","",I145*VLOOKUP(H145,Kurse!$A$2:$B$5,2))</f>
        <v/>
      </c>
      <c r="L145" s="33" t="str">
        <f aca="false">IF(H145="","",J145*VLOOKUP(H145,Kurse!$A$2:$B$5,2))</f>
        <v/>
      </c>
    </row>
    <row r="146" customFormat="false" ht="12.8" hidden="false" customHeight="false" outlineLevel="0" collapsed="false">
      <c r="A146" s="27"/>
      <c r="B146" s="36"/>
      <c r="C146" s="36"/>
      <c r="D146" s="29"/>
      <c r="E146" s="27"/>
      <c r="F146" s="0"/>
      <c r="H146" s="0"/>
      <c r="I146" s="37"/>
      <c r="J146" s="37"/>
      <c r="K146" s="32" t="str">
        <f aca="false">IF(H146="","",I146*VLOOKUP(H146,Kurse!$A$2:$B$5,2))</f>
        <v/>
      </c>
      <c r="L146" s="33" t="str">
        <f aca="false">IF(H146="","",J146*VLOOKUP(H146,Kurse!$A$2:$B$5,2))</f>
        <v/>
      </c>
    </row>
    <row r="147" customFormat="false" ht="12.8" hidden="false" customHeight="false" outlineLevel="0" collapsed="false">
      <c r="A147" s="27"/>
      <c r="B147" s="36"/>
      <c r="C147" s="36"/>
      <c r="D147" s="29"/>
      <c r="E147" s="27"/>
      <c r="F147" s="0"/>
      <c r="H147" s="0"/>
      <c r="I147" s="37"/>
      <c r="J147" s="37"/>
      <c r="K147" s="32" t="str">
        <f aca="false">IF(H147="","",I147*VLOOKUP(H147,Kurse!$A$2:$B$5,2))</f>
        <v/>
      </c>
      <c r="L147" s="33" t="str">
        <f aca="false">IF(H147="","",J147*VLOOKUP(H147,Kurse!$A$2:$B$5,2))</f>
        <v/>
      </c>
    </row>
    <row r="148" customFormat="false" ht="12.8" hidden="false" customHeight="false" outlineLevel="0" collapsed="false">
      <c r="A148" s="27"/>
      <c r="B148" s="36"/>
      <c r="C148" s="36"/>
      <c r="D148" s="29"/>
      <c r="E148" s="27"/>
      <c r="F148" s="0"/>
      <c r="H148" s="0"/>
      <c r="I148" s="37"/>
      <c r="J148" s="37"/>
      <c r="K148" s="32" t="str">
        <f aca="false">IF(H148="","",I148*VLOOKUP(H148,Kurse!$A$2:$B$5,2))</f>
        <v/>
      </c>
      <c r="L148" s="33" t="str">
        <f aca="false">IF(H148="","",J148*VLOOKUP(H148,Kurse!$A$2:$B$5,2))</f>
        <v/>
      </c>
    </row>
    <row r="149" customFormat="false" ht="12.8" hidden="false" customHeight="false" outlineLevel="0" collapsed="false">
      <c r="A149" s="27"/>
      <c r="B149" s="36"/>
      <c r="C149" s="36"/>
      <c r="D149" s="29"/>
      <c r="E149" s="27"/>
      <c r="F149" s="0"/>
      <c r="H149" s="0"/>
      <c r="I149" s="37"/>
      <c r="J149" s="37"/>
      <c r="K149" s="32" t="str">
        <f aca="false">IF(H149="","",I149*VLOOKUP(H149,Kurse!$A$2:$B$5,2))</f>
        <v/>
      </c>
      <c r="L149" s="33" t="str">
        <f aca="false">IF(H149="","",J149*VLOOKUP(H149,Kurse!$A$2:$B$5,2))</f>
        <v/>
      </c>
    </row>
    <row r="150" customFormat="false" ht="12.8" hidden="false" customHeight="false" outlineLevel="0" collapsed="false">
      <c r="A150" s="27"/>
      <c r="B150" s="36"/>
      <c r="C150" s="36"/>
      <c r="D150" s="29"/>
      <c r="E150" s="27"/>
      <c r="F150" s="0"/>
      <c r="H150" s="0"/>
      <c r="I150" s="37"/>
      <c r="J150" s="37"/>
      <c r="K150" s="32" t="str">
        <f aca="false">IF(H150="","",I150*VLOOKUP(H150,Kurse!$A$2:$B$5,2))</f>
        <v/>
      </c>
      <c r="L150" s="33" t="str">
        <f aca="false">IF(H150="","",J150*VLOOKUP(H150,Kurse!$A$2:$B$5,2))</f>
        <v/>
      </c>
    </row>
    <row r="151" customFormat="false" ht="12.8" hidden="false" customHeight="false" outlineLevel="0" collapsed="false">
      <c r="A151" s="27"/>
      <c r="B151" s="36"/>
      <c r="C151" s="36"/>
      <c r="D151" s="29"/>
      <c r="E151" s="27"/>
      <c r="F151" s="0"/>
      <c r="H151" s="0"/>
      <c r="I151" s="37"/>
      <c r="J151" s="37"/>
      <c r="K151" s="32" t="str">
        <f aca="false">IF(H151="","",I151*VLOOKUP(H151,Kurse!$A$2:$B$5,2))</f>
        <v/>
      </c>
      <c r="L151" s="33" t="str">
        <f aca="false">IF(H151="","",J151*VLOOKUP(H151,Kurse!$A$2:$B$5,2))</f>
        <v/>
      </c>
    </row>
    <row r="152" customFormat="false" ht="12.8" hidden="false" customHeight="false" outlineLevel="0" collapsed="false">
      <c r="A152" s="27"/>
      <c r="B152" s="36"/>
      <c r="C152" s="36"/>
      <c r="D152" s="29"/>
      <c r="E152" s="27"/>
      <c r="F152" s="0"/>
      <c r="H152" s="0"/>
      <c r="I152" s="37"/>
      <c r="J152" s="37"/>
      <c r="K152" s="32" t="str">
        <f aca="false">IF(H152="","",I152*VLOOKUP(H152,Kurse!$A$2:$B$5,2))</f>
        <v/>
      </c>
      <c r="L152" s="33" t="str">
        <f aca="false">IF(H152="","",J152*VLOOKUP(H152,Kurse!$A$2:$B$5,2))</f>
        <v/>
      </c>
    </row>
    <row r="153" customFormat="false" ht="12.8" hidden="false" customHeight="false" outlineLevel="0" collapsed="false">
      <c r="A153" s="27"/>
      <c r="B153" s="36"/>
      <c r="C153" s="36"/>
      <c r="D153" s="29"/>
      <c r="E153" s="27"/>
      <c r="F153" s="0"/>
      <c r="H153" s="0"/>
      <c r="I153" s="37"/>
      <c r="J153" s="37"/>
      <c r="K153" s="32" t="str">
        <f aca="false">IF(H153="","",I153*VLOOKUP(H153,Kurse!$A$2:$B$5,2))</f>
        <v/>
      </c>
      <c r="L153" s="33" t="str">
        <f aca="false">IF(H153="","",J153*VLOOKUP(H153,Kurse!$A$2:$B$5,2))</f>
        <v/>
      </c>
    </row>
    <row r="154" customFormat="false" ht="12.8" hidden="false" customHeight="false" outlineLevel="0" collapsed="false">
      <c r="A154" s="27"/>
      <c r="B154" s="36"/>
      <c r="C154" s="36"/>
      <c r="D154" s="29"/>
      <c r="E154" s="27"/>
      <c r="F154" s="0"/>
      <c r="H154" s="0"/>
      <c r="I154" s="37"/>
      <c r="J154" s="37"/>
      <c r="K154" s="32" t="str">
        <f aca="false">IF(H154="","",I154*VLOOKUP(H154,Kurse!$A$2:$B$5,2))</f>
        <v/>
      </c>
      <c r="L154" s="33" t="str">
        <f aca="false">IF(H154="","",J154*VLOOKUP(H154,Kurse!$A$2:$B$5,2))</f>
        <v/>
      </c>
    </row>
    <row r="155" customFormat="false" ht="12.8" hidden="false" customHeight="false" outlineLevel="0" collapsed="false">
      <c r="A155" s="27"/>
      <c r="B155" s="36"/>
      <c r="C155" s="36"/>
      <c r="D155" s="29"/>
      <c r="E155" s="27"/>
      <c r="F155" s="0"/>
      <c r="H155" s="0"/>
      <c r="I155" s="37"/>
      <c r="J155" s="37"/>
      <c r="K155" s="32" t="str">
        <f aca="false">IF(H155="","",I155*VLOOKUP(H155,Kurse!$A$2:$B$5,2))</f>
        <v/>
      </c>
      <c r="L155" s="33" t="str">
        <f aca="false">IF(H155="","",J155*VLOOKUP(H155,Kurse!$A$2:$B$5,2))</f>
        <v/>
      </c>
    </row>
    <row r="156" customFormat="false" ht="12.8" hidden="false" customHeight="false" outlineLevel="0" collapsed="false">
      <c r="A156" s="27"/>
      <c r="B156" s="36"/>
      <c r="C156" s="36"/>
      <c r="D156" s="29"/>
      <c r="E156" s="27"/>
      <c r="F156" s="0"/>
      <c r="H156" s="0"/>
      <c r="I156" s="37"/>
      <c r="J156" s="37"/>
      <c r="K156" s="32" t="str">
        <f aca="false">IF(H156="","",I156*VLOOKUP(H156,Kurse!$A$2:$B$5,2))</f>
        <v/>
      </c>
      <c r="L156" s="33" t="str">
        <f aca="false">IF(H156="","",J156*VLOOKUP(H156,Kurse!$A$2:$B$5,2))</f>
        <v/>
      </c>
    </row>
    <row r="157" customFormat="false" ht="12.8" hidden="false" customHeight="false" outlineLevel="0" collapsed="false">
      <c r="A157" s="27"/>
      <c r="B157" s="36"/>
      <c r="C157" s="36"/>
      <c r="D157" s="29"/>
      <c r="E157" s="27"/>
      <c r="F157" s="0"/>
      <c r="H157" s="0"/>
      <c r="I157" s="37"/>
      <c r="J157" s="37"/>
      <c r="K157" s="32" t="str">
        <f aca="false">IF(H157="","",I157*VLOOKUP(H157,Kurse!$A$2:$B$5,2))</f>
        <v/>
      </c>
      <c r="L157" s="33" t="str">
        <f aca="false">IF(H157="","",J157*VLOOKUP(H157,Kurse!$A$2:$B$5,2))</f>
        <v/>
      </c>
    </row>
    <row r="158" customFormat="false" ht="12.8" hidden="false" customHeight="false" outlineLevel="0" collapsed="false">
      <c r="A158" s="27"/>
      <c r="B158" s="36"/>
      <c r="C158" s="36"/>
      <c r="D158" s="29"/>
      <c r="E158" s="27"/>
      <c r="F158" s="0"/>
      <c r="H158" s="0"/>
      <c r="I158" s="37"/>
      <c r="J158" s="37"/>
      <c r="K158" s="32" t="str">
        <f aca="false">IF(H158="","",I158*VLOOKUP(H158,Kurse!$A$2:$B$5,2))</f>
        <v/>
      </c>
      <c r="L158" s="33" t="str">
        <f aca="false">IF(H158="","",J158*VLOOKUP(H158,Kurse!$A$2:$B$5,2))</f>
        <v/>
      </c>
    </row>
    <row r="159" customFormat="false" ht="12.8" hidden="false" customHeight="false" outlineLevel="0" collapsed="false">
      <c r="A159" s="27"/>
      <c r="B159" s="36"/>
      <c r="C159" s="36"/>
      <c r="D159" s="29"/>
      <c r="E159" s="27"/>
      <c r="F159" s="0"/>
      <c r="H159" s="0"/>
      <c r="I159" s="37"/>
      <c r="J159" s="37"/>
      <c r="K159" s="32" t="str">
        <f aca="false">IF(H159="","",I159*VLOOKUP(H159,Kurse!$A$2:$B$5,2))</f>
        <v/>
      </c>
      <c r="L159" s="33" t="str">
        <f aca="false">IF(H159="","",J159*VLOOKUP(H159,Kurse!$A$2:$B$5,2))</f>
        <v/>
      </c>
    </row>
    <row r="160" customFormat="false" ht="12.8" hidden="false" customHeight="false" outlineLevel="0" collapsed="false">
      <c r="A160" s="27"/>
      <c r="B160" s="36"/>
      <c r="C160" s="36"/>
      <c r="D160" s="29"/>
      <c r="E160" s="27"/>
      <c r="F160" s="0"/>
      <c r="H160" s="0"/>
      <c r="I160" s="37"/>
      <c r="J160" s="37"/>
      <c r="K160" s="32" t="str">
        <f aca="false">IF(H160="","",I160*VLOOKUP(H160,Kurse!$A$2:$B$5,2))</f>
        <v/>
      </c>
      <c r="L160" s="33" t="str">
        <f aca="false">IF(H160="","",J160*VLOOKUP(H160,Kurse!$A$2:$B$5,2))</f>
        <v/>
      </c>
    </row>
    <row r="161" customFormat="false" ht="12.8" hidden="false" customHeight="false" outlineLevel="0" collapsed="false">
      <c r="A161" s="27"/>
      <c r="B161" s="36"/>
      <c r="C161" s="36"/>
      <c r="D161" s="29"/>
      <c r="E161" s="27"/>
      <c r="F161" s="0"/>
      <c r="H161" s="0"/>
      <c r="I161" s="37"/>
      <c r="J161" s="37"/>
      <c r="K161" s="32" t="str">
        <f aca="false">IF(H161="","",I161*VLOOKUP(H161,Kurse!$A$2:$B$5,2))</f>
        <v/>
      </c>
      <c r="L161" s="33" t="str">
        <f aca="false">IF(H161="","",J161*VLOOKUP(H161,Kurse!$A$2:$B$5,2))</f>
        <v/>
      </c>
    </row>
    <row r="162" customFormat="false" ht="12.8" hidden="false" customHeight="false" outlineLevel="0" collapsed="false">
      <c r="A162" s="27"/>
      <c r="B162" s="36"/>
      <c r="C162" s="36"/>
      <c r="D162" s="29"/>
      <c r="E162" s="27"/>
      <c r="F162" s="0"/>
      <c r="H162" s="0"/>
      <c r="I162" s="37"/>
      <c r="J162" s="37"/>
      <c r="K162" s="32" t="str">
        <f aca="false">IF(H162="","",I162*VLOOKUP(H162,Kurse!$A$2:$B$5,2))</f>
        <v/>
      </c>
      <c r="L162" s="33" t="str">
        <f aca="false">IF(H162="","",J162*VLOOKUP(H162,Kurse!$A$2:$B$5,2))</f>
        <v/>
      </c>
    </row>
    <row r="163" customFormat="false" ht="12.8" hidden="false" customHeight="false" outlineLevel="0" collapsed="false">
      <c r="A163" s="27"/>
      <c r="B163" s="36"/>
      <c r="C163" s="36"/>
      <c r="D163" s="29"/>
      <c r="E163" s="27"/>
      <c r="F163" s="0"/>
      <c r="H163" s="0"/>
      <c r="I163" s="37"/>
      <c r="J163" s="37"/>
      <c r="K163" s="32" t="str">
        <f aca="false">IF(H163="","",I163*VLOOKUP(H163,Kurse!$A$2:$B$5,2))</f>
        <v/>
      </c>
      <c r="L163" s="33" t="str">
        <f aca="false">IF(H163="","",J163*VLOOKUP(H163,Kurse!$A$2:$B$5,2))</f>
        <v/>
      </c>
    </row>
    <row r="164" customFormat="false" ht="12.8" hidden="false" customHeight="false" outlineLevel="0" collapsed="false">
      <c r="A164" s="27"/>
      <c r="B164" s="36"/>
      <c r="C164" s="36"/>
      <c r="D164" s="29"/>
      <c r="E164" s="27"/>
      <c r="F164" s="0"/>
      <c r="H164" s="0"/>
      <c r="I164" s="37"/>
      <c r="J164" s="37"/>
      <c r="K164" s="32" t="str">
        <f aca="false">IF(H164="","",I164*VLOOKUP(H164,Kurse!$A$2:$B$5,2))</f>
        <v/>
      </c>
      <c r="L164" s="33" t="str">
        <f aca="false">IF(H164="","",J164*VLOOKUP(H164,Kurse!$A$2:$B$5,2))</f>
        <v/>
      </c>
    </row>
    <row r="165" customFormat="false" ht="12.8" hidden="false" customHeight="false" outlineLevel="0" collapsed="false">
      <c r="A165" s="27"/>
      <c r="B165" s="36"/>
      <c r="C165" s="36"/>
      <c r="D165" s="29"/>
      <c r="E165" s="27"/>
      <c r="F165" s="0"/>
      <c r="H165" s="0"/>
      <c r="I165" s="37"/>
      <c r="J165" s="37"/>
      <c r="K165" s="32" t="str">
        <f aca="false">IF(H165="","",I165*VLOOKUP(H165,Kurse!$A$2:$B$5,2))</f>
        <v/>
      </c>
      <c r="L165" s="33" t="str">
        <f aca="false">IF(H165="","",J165*VLOOKUP(H165,Kurse!$A$2:$B$5,2))</f>
        <v/>
      </c>
    </row>
    <row r="166" customFormat="false" ht="12.8" hidden="false" customHeight="false" outlineLevel="0" collapsed="false">
      <c r="A166" s="27"/>
      <c r="B166" s="36"/>
      <c r="C166" s="36"/>
      <c r="D166" s="29"/>
      <c r="E166" s="0"/>
      <c r="F166" s="0"/>
      <c r="H166" s="0"/>
      <c r="I166" s="37"/>
      <c r="J166" s="37"/>
      <c r="K166" s="32" t="str">
        <f aca="false">IF(H166="","",I166*VLOOKUP(H166,Kurse!$A$2:$B$5,2))</f>
        <v/>
      </c>
      <c r="L166" s="33" t="str">
        <f aca="false">IF(H166="","",J166*VLOOKUP(H166,Kurse!$A$2:$B$5,2))</f>
        <v/>
      </c>
    </row>
    <row r="167" customFormat="false" ht="12.8" hidden="false" customHeight="false" outlineLevel="0" collapsed="false">
      <c r="A167" s="27"/>
      <c r="B167" s="36"/>
      <c r="C167" s="36"/>
      <c r="D167" s="29"/>
      <c r="E167" s="0"/>
      <c r="F167" s="0"/>
      <c r="H167" s="0"/>
      <c r="I167" s="37"/>
      <c r="J167" s="37"/>
      <c r="K167" s="32" t="str">
        <f aca="false">IF(H167="","",I167*VLOOKUP(H167,Kurse!$A$2:$B$5,2))</f>
        <v/>
      </c>
      <c r="L167" s="33" t="str">
        <f aca="false">IF(H167="","",J167*VLOOKUP(H167,Kurse!$A$2:$B$5,2))</f>
        <v/>
      </c>
    </row>
    <row r="168" customFormat="false" ht="12.8" hidden="false" customHeight="false" outlineLevel="0" collapsed="false">
      <c r="A168" s="27"/>
      <c r="B168" s="36"/>
      <c r="C168" s="36"/>
      <c r="D168" s="29"/>
      <c r="E168" s="0"/>
      <c r="F168" s="0"/>
      <c r="H168" s="0"/>
      <c r="I168" s="37"/>
      <c r="J168" s="37"/>
      <c r="K168" s="32" t="str">
        <f aca="false">IF(H168="","",I168*VLOOKUP(H168,Kurse!$A$2:$B$5,2))</f>
        <v/>
      </c>
      <c r="L168" s="33" t="str">
        <f aca="false">IF(H168="","",J168*VLOOKUP(H168,Kurse!$A$2:$B$5,2))</f>
        <v/>
      </c>
    </row>
    <row r="169" customFormat="false" ht="12.8" hidden="false" customHeight="false" outlineLevel="0" collapsed="false">
      <c r="A169" s="27"/>
      <c r="B169" s="36"/>
      <c r="C169" s="36"/>
      <c r="D169" s="29"/>
      <c r="E169" s="0"/>
      <c r="F169" s="0"/>
      <c r="H169" s="0"/>
      <c r="I169" s="37"/>
      <c r="J169" s="37"/>
      <c r="K169" s="32" t="str">
        <f aca="false">IF(H169="","",I169*VLOOKUP(H169,Kurse!$A$2:$B$5,2))</f>
        <v/>
      </c>
      <c r="L169" s="33" t="str">
        <f aca="false">IF(H169="","",J169*VLOOKUP(H169,Kurse!$A$2:$B$5,2))</f>
        <v/>
      </c>
    </row>
    <row r="170" customFormat="false" ht="12.8" hidden="false" customHeight="false" outlineLevel="0" collapsed="false">
      <c r="A170" s="27"/>
      <c r="B170" s="36"/>
      <c r="C170" s="36"/>
      <c r="D170" s="29"/>
      <c r="E170" s="27"/>
      <c r="F170" s="0"/>
      <c r="H170" s="0"/>
      <c r="I170" s="37"/>
      <c r="J170" s="37"/>
      <c r="K170" s="32" t="str">
        <f aca="false">IF(H170="","",I170*VLOOKUP(H170,Kurse!$A$2:$B$5,2))</f>
        <v/>
      </c>
      <c r="L170" s="33" t="str">
        <f aca="false">IF(H170="","",J170*VLOOKUP(H170,Kurse!$A$2:$B$5,2))</f>
        <v/>
      </c>
    </row>
    <row r="171" customFormat="false" ht="12.8" hidden="false" customHeight="false" outlineLevel="0" collapsed="false">
      <c r="A171" s="27"/>
      <c r="B171" s="36"/>
      <c r="C171" s="36"/>
      <c r="D171" s="29"/>
      <c r="E171" s="27"/>
      <c r="F171" s="0"/>
      <c r="H171" s="0"/>
      <c r="I171" s="37"/>
      <c r="J171" s="37"/>
      <c r="K171" s="32" t="str">
        <f aca="false">IF(H171="","",I171*VLOOKUP(H171,Kurse!$A$2:$B$5,2))</f>
        <v/>
      </c>
      <c r="L171" s="33" t="str">
        <f aca="false">IF(H171="","",J171*VLOOKUP(H171,Kurse!$A$2:$B$5,2))</f>
        <v/>
      </c>
    </row>
    <row r="172" customFormat="false" ht="12.8" hidden="false" customHeight="false" outlineLevel="0" collapsed="false">
      <c r="A172" s="27"/>
      <c r="B172" s="36"/>
      <c r="C172" s="36"/>
      <c r="D172" s="29"/>
      <c r="E172" s="27"/>
      <c r="F172" s="0"/>
      <c r="H172" s="0"/>
      <c r="I172" s="37"/>
      <c r="J172" s="37"/>
      <c r="K172" s="32" t="str">
        <f aca="false">IF(H172="","",I172*VLOOKUP(H172,Kurse!$A$2:$B$5,2))</f>
        <v/>
      </c>
      <c r="L172" s="33" t="str">
        <f aca="false">IF(H172="","",J172*VLOOKUP(H172,Kurse!$A$2:$B$5,2))</f>
        <v/>
      </c>
    </row>
    <row r="173" customFormat="false" ht="12.8" hidden="false" customHeight="false" outlineLevel="0" collapsed="false">
      <c r="A173" s="27"/>
      <c r="B173" s="36"/>
      <c r="C173" s="36"/>
      <c r="D173" s="29"/>
      <c r="E173" s="27"/>
      <c r="F173" s="0"/>
      <c r="H173" s="0"/>
      <c r="I173" s="37"/>
      <c r="J173" s="37"/>
      <c r="K173" s="32" t="str">
        <f aca="false">IF(H173="","",I173*VLOOKUP(H173,Kurse!$A$2:$B$5,2))</f>
        <v/>
      </c>
      <c r="L173" s="33" t="str">
        <f aca="false">IF(H173="","",J173*VLOOKUP(H173,Kurse!$A$2:$B$5,2))</f>
        <v/>
      </c>
    </row>
    <row r="174" customFormat="false" ht="12.8" hidden="false" customHeight="false" outlineLevel="0" collapsed="false">
      <c r="A174" s="27"/>
      <c r="B174" s="36"/>
      <c r="C174" s="36"/>
      <c r="D174" s="29"/>
      <c r="E174" s="27"/>
      <c r="F174" s="0"/>
      <c r="H174" s="0"/>
      <c r="I174" s="37"/>
      <c r="J174" s="37"/>
      <c r="K174" s="32" t="str">
        <f aca="false">IF(H174="","",I174*VLOOKUP(H174,Kurse!$A$2:$B$5,2))</f>
        <v/>
      </c>
      <c r="L174" s="33" t="str">
        <f aca="false">IF(H174="","",J174*VLOOKUP(H174,Kurse!$A$2:$B$5,2))</f>
        <v/>
      </c>
    </row>
    <row r="175" customFormat="false" ht="12.8" hidden="false" customHeight="false" outlineLevel="0" collapsed="false">
      <c r="A175" s="27"/>
      <c r="B175" s="36"/>
      <c r="C175" s="36"/>
      <c r="D175" s="29"/>
      <c r="E175" s="27"/>
      <c r="F175" s="0"/>
      <c r="H175" s="0"/>
      <c r="I175" s="37"/>
      <c r="J175" s="37"/>
      <c r="K175" s="32" t="str">
        <f aca="false">IF(H175="","",I175*VLOOKUP(H175,Kurse!$A$2:$B$5,2))</f>
        <v/>
      </c>
      <c r="L175" s="33" t="str">
        <f aca="false">IF(H175="","",J175*VLOOKUP(H175,Kurse!$A$2:$B$5,2))</f>
        <v/>
      </c>
    </row>
    <row r="176" customFormat="false" ht="12.8" hidden="false" customHeight="false" outlineLevel="0" collapsed="false">
      <c r="A176" s="27"/>
      <c r="B176" s="36"/>
      <c r="C176" s="36"/>
      <c r="D176" s="29"/>
      <c r="E176" s="27"/>
      <c r="F176" s="0"/>
      <c r="H176" s="0"/>
      <c r="I176" s="37"/>
      <c r="J176" s="37"/>
      <c r="K176" s="32" t="str">
        <f aca="false">IF(H176="","",I176*VLOOKUP(H176,Kurse!$A$2:$B$5,2))</f>
        <v/>
      </c>
      <c r="L176" s="33" t="str">
        <f aca="false">IF(H176="","",J176*VLOOKUP(H176,Kurse!$A$2:$B$5,2))</f>
        <v/>
      </c>
    </row>
    <row r="177" customFormat="false" ht="12.8" hidden="false" customHeight="false" outlineLevel="0" collapsed="false">
      <c r="A177" s="27"/>
      <c r="B177" s="36"/>
      <c r="C177" s="36"/>
      <c r="D177" s="29"/>
      <c r="E177" s="27"/>
      <c r="F177" s="0"/>
      <c r="H177" s="0"/>
      <c r="I177" s="37"/>
      <c r="J177" s="37"/>
      <c r="K177" s="32" t="str">
        <f aca="false">IF(H177="","",I177*VLOOKUP(H177,Kurse!$A$2:$B$5,2))</f>
        <v/>
      </c>
      <c r="L177" s="33" t="str">
        <f aca="false">IF(H177="","",J177*VLOOKUP(H177,Kurse!$A$2:$B$5,2))</f>
        <v/>
      </c>
    </row>
    <row r="178" customFormat="false" ht="12.8" hidden="false" customHeight="false" outlineLevel="0" collapsed="false">
      <c r="A178" s="27"/>
      <c r="B178" s="36"/>
      <c r="C178" s="36"/>
      <c r="D178" s="29"/>
      <c r="E178" s="27"/>
      <c r="F178" s="0"/>
      <c r="H178" s="0"/>
      <c r="I178" s="37"/>
      <c r="J178" s="37"/>
      <c r="K178" s="32" t="str">
        <f aca="false">IF(H178="","",I178*VLOOKUP(H178,Kurse!$A$2:$B$5,2))</f>
        <v/>
      </c>
      <c r="L178" s="33" t="str">
        <f aca="false">IF(H178="","",J178*VLOOKUP(H178,Kurse!$A$2:$B$5,2))</f>
        <v/>
      </c>
    </row>
    <row r="179" customFormat="false" ht="12.8" hidden="false" customHeight="false" outlineLevel="0" collapsed="false">
      <c r="A179" s="27"/>
      <c r="B179" s="36"/>
      <c r="C179" s="36"/>
      <c r="D179" s="29"/>
      <c r="E179" s="27"/>
      <c r="F179" s="0"/>
      <c r="H179" s="0"/>
      <c r="I179" s="37"/>
      <c r="J179" s="37"/>
      <c r="K179" s="32" t="str">
        <f aca="false">IF(H179="","",I179*VLOOKUP(H179,Kurse!$A$2:$B$5,2))</f>
        <v/>
      </c>
      <c r="L179" s="33" t="str">
        <f aca="false">IF(H179="","",J179*VLOOKUP(H179,Kurse!$A$2:$B$5,2))</f>
        <v/>
      </c>
    </row>
    <row r="180" customFormat="false" ht="12.8" hidden="false" customHeight="false" outlineLevel="0" collapsed="false">
      <c r="A180" s="27"/>
      <c r="B180" s="36"/>
      <c r="C180" s="36"/>
      <c r="D180" s="29"/>
      <c r="E180" s="27"/>
      <c r="F180" s="0"/>
      <c r="H180" s="0"/>
      <c r="I180" s="37"/>
      <c r="J180" s="37"/>
      <c r="K180" s="32" t="str">
        <f aca="false">IF(H180="","",I180*VLOOKUP(H180,Kurse!$A$2:$B$5,2))</f>
        <v/>
      </c>
      <c r="L180" s="33" t="str">
        <f aca="false">IF(H180="","",J180*VLOOKUP(H180,Kurse!$A$2:$B$5,2))</f>
        <v/>
      </c>
    </row>
    <row r="181" customFormat="false" ht="12.8" hidden="false" customHeight="false" outlineLevel="0" collapsed="false">
      <c r="A181" s="27"/>
      <c r="B181" s="36"/>
      <c r="C181" s="36"/>
      <c r="D181" s="29"/>
      <c r="E181" s="27"/>
      <c r="F181" s="0"/>
      <c r="H181" s="0"/>
      <c r="I181" s="37"/>
      <c r="J181" s="37"/>
      <c r="K181" s="32" t="str">
        <f aca="false">IF(H181="","",I181*VLOOKUP(H181,Kurse!$A$2:$B$5,2))</f>
        <v/>
      </c>
      <c r="L181" s="33" t="str">
        <f aca="false">IF(H181="","",J181*VLOOKUP(H181,Kurse!$A$2:$B$5,2))</f>
        <v/>
      </c>
    </row>
    <row r="182" customFormat="false" ht="12.8" hidden="false" customHeight="false" outlineLevel="0" collapsed="false">
      <c r="A182" s="27"/>
      <c r="B182" s="36"/>
      <c r="C182" s="36"/>
      <c r="D182" s="29"/>
      <c r="E182" s="27"/>
      <c r="F182" s="0"/>
      <c r="H182" s="0"/>
      <c r="I182" s="37"/>
      <c r="J182" s="37"/>
      <c r="K182" s="32" t="str">
        <f aca="false">IF(H182="","",I182*VLOOKUP(H182,Kurse!$A$2:$B$5,2))</f>
        <v/>
      </c>
      <c r="L182" s="33" t="str">
        <f aca="false">IF(H182="","",J182*VLOOKUP(H182,Kurse!$A$2:$B$5,2))</f>
        <v/>
      </c>
    </row>
    <row r="183" customFormat="false" ht="12.8" hidden="false" customHeight="false" outlineLevel="0" collapsed="false">
      <c r="A183" s="27"/>
      <c r="B183" s="36"/>
      <c r="C183" s="36"/>
      <c r="D183" s="29"/>
      <c r="E183" s="27"/>
      <c r="F183" s="0"/>
      <c r="H183" s="0"/>
      <c r="I183" s="37"/>
      <c r="J183" s="37"/>
      <c r="K183" s="32" t="str">
        <f aca="false">IF(H183="","",I183*VLOOKUP(H183,Kurse!$A$2:$B$5,2))</f>
        <v/>
      </c>
      <c r="L183" s="33" t="str">
        <f aca="false">IF(H183="","",J183*VLOOKUP(H183,Kurse!$A$2:$B$5,2))</f>
        <v/>
      </c>
    </row>
    <row r="184" customFormat="false" ht="12.8" hidden="false" customHeight="false" outlineLevel="0" collapsed="false">
      <c r="A184" s="27"/>
      <c r="B184" s="36"/>
      <c r="C184" s="36"/>
      <c r="D184" s="29"/>
      <c r="E184" s="27"/>
      <c r="F184" s="0"/>
      <c r="H184" s="0"/>
      <c r="I184" s="37"/>
      <c r="J184" s="37"/>
      <c r="K184" s="32" t="str">
        <f aca="false">IF(H184="","",I184*VLOOKUP(H184,Kurse!$A$2:$B$5,2))</f>
        <v/>
      </c>
      <c r="L184" s="33" t="str">
        <f aca="false">IF(H184="","",J184*VLOOKUP(H184,Kurse!$A$2:$B$5,2))</f>
        <v/>
      </c>
    </row>
    <row r="185" customFormat="false" ht="12.8" hidden="false" customHeight="false" outlineLevel="0" collapsed="false">
      <c r="A185" s="27"/>
      <c r="B185" s="36"/>
      <c r="C185" s="36"/>
      <c r="D185" s="29"/>
      <c r="E185" s="27"/>
      <c r="F185" s="0"/>
      <c r="H185" s="0"/>
      <c r="I185" s="37"/>
      <c r="J185" s="37"/>
      <c r="K185" s="32" t="str">
        <f aca="false">IF(H185="","",I185*VLOOKUP(H185,Kurse!$A$2:$B$5,2))</f>
        <v/>
      </c>
      <c r="L185" s="33" t="str">
        <f aca="false">IF(H185="","",J185*VLOOKUP(H185,Kurse!$A$2:$B$5,2))</f>
        <v/>
      </c>
    </row>
    <row r="186" customFormat="false" ht="12.8" hidden="false" customHeight="false" outlineLevel="0" collapsed="false">
      <c r="A186" s="27"/>
      <c r="B186" s="36"/>
      <c r="C186" s="36"/>
      <c r="D186" s="29"/>
      <c r="E186" s="27"/>
      <c r="F186" s="0"/>
      <c r="H186" s="0"/>
      <c r="I186" s="37"/>
      <c r="J186" s="37"/>
      <c r="K186" s="32" t="str">
        <f aca="false">IF(H186="","",I186*VLOOKUP(H186,Kurse!$A$2:$B$5,2))</f>
        <v/>
      </c>
      <c r="L186" s="33" t="str">
        <f aca="false">IF(H186="","",J186*VLOOKUP(H186,Kurse!$A$2:$B$5,2))</f>
        <v/>
      </c>
    </row>
    <row r="187" customFormat="false" ht="12.8" hidden="false" customHeight="false" outlineLevel="0" collapsed="false">
      <c r="A187" s="27"/>
      <c r="B187" s="36"/>
      <c r="C187" s="36"/>
      <c r="D187" s="29"/>
      <c r="E187" s="27"/>
      <c r="F187" s="0"/>
      <c r="H187" s="0"/>
      <c r="I187" s="37"/>
      <c r="J187" s="37"/>
      <c r="K187" s="32" t="str">
        <f aca="false">IF(H187="","",I187*VLOOKUP(H187,Kurse!$A$2:$B$5,2))</f>
        <v/>
      </c>
      <c r="L187" s="33" t="str">
        <f aca="false">IF(H187="","",J187*VLOOKUP(H187,Kurse!$A$2:$B$5,2))</f>
        <v/>
      </c>
    </row>
    <row r="188" customFormat="false" ht="12.8" hidden="false" customHeight="false" outlineLevel="0" collapsed="false">
      <c r="A188" s="27"/>
      <c r="B188" s="36"/>
      <c r="C188" s="36"/>
      <c r="D188" s="29"/>
      <c r="E188" s="27"/>
      <c r="F188" s="0"/>
      <c r="H188" s="0"/>
      <c r="I188" s="37"/>
      <c r="J188" s="37"/>
      <c r="K188" s="32" t="str">
        <f aca="false">IF(H188="","",I188*VLOOKUP(H188,Kurse!$A$2:$B$5,2))</f>
        <v/>
      </c>
      <c r="L188" s="33" t="str">
        <f aca="false">IF(H188="","",J188*VLOOKUP(H188,Kurse!$A$2:$B$5,2))</f>
        <v/>
      </c>
    </row>
    <row r="189" customFormat="false" ht="12.8" hidden="false" customHeight="false" outlineLevel="0" collapsed="false">
      <c r="A189" s="27"/>
      <c r="B189" s="36"/>
      <c r="C189" s="36"/>
      <c r="D189" s="29"/>
      <c r="E189" s="27"/>
      <c r="F189" s="0"/>
      <c r="H189" s="0"/>
      <c r="I189" s="37"/>
      <c r="J189" s="37"/>
      <c r="K189" s="32" t="str">
        <f aca="false">IF(H189="","",I189*VLOOKUP(H189,Kurse!$A$2:$B$5,2))</f>
        <v/>
      </c>
      <c r="L189" s="33" t="str">
        <f aca="false">IF(H189="","",J189*VLOOKUP(H189,Kurse!$A$2:$B$5,2))</f>
        <v/>
      </c>
    </row>
    <row r="190" customFormat="false" ht="12.8" hidden="false" customHeight="false" outlineLevel="0" collapsed="false">
      <c r="A190" s="27"/>
      <c r="B190" s="36"/>
      <c r="C190" s="36"/>
      <c r="D190" s="29"/>
      <c r="E190" s="27"/>
      <c r="F190" s="0"/>
      <c r="H190" s="0"/>
      <c r="I190" s="37"/>
      <c r="J190" s="37"/>
      <c r="K190" s="32" t="str">
        <f aca="false">IF(H190="","",I190*VLOOKUP(H190,Kurse!$A$2:$B$5,2))</f>
        <v/>
      </c>
      <c r="L190" s="33" t="str">
        <f aca="false">IF(H190="","",J190*VLOOKUP(H190,Kurse!$A$2:$B$5,2))</f>
        <v/>
      </c>
    </row>
    <row r="191" customFormat="false" ht="12.8" hidden="false" customHeight="false" outlineLevel="0" collapsed="false">
      <c r="A191" s="27"/>
      <c r="B191" s="36"/>
      <c r="C191" s="36"/>
      <c r="D191" s="29"/>
      <c r="E191" s="27"/>
      <c r="F191" s="0"/>
      <c r="H191" s="0"/>
      <c r="I191" s="37"/>
      <c r="J191" s="37"/>
      <c r="K191" s="32" t="str">
        <f aca="false">IF(H191="","",I191*VLOOKUP(H191,Kurse!$A$2:$B$5,2))</f>
        <v/>
      </c>
      <c r="L191" s="33" t="str">
        <f aca="false">IF(H191="","",J191*VLOOKUP(H191,Kurse!$A$2:$B$5,2))</f>
        <v/>
      </c>
    </row>
    <row r="192" customFormat="false" ht="12.8" hidden="false" customHeight="false" outlineLevel="0" collapsed="false">
      <c r="A192" s="27"/>
      <c r="B192" s="36"/>
      <c r="C192" s="36"/>
      <c r="D192" s="29"/>
      <c r="E192" s="27"/>
      <c r="F192" s="0"/>
      <c r="H192" s="0"/>
      <c r="I192" s="37"/>
      <c r="J192" s="37"/>
      <c r="K192" s="32" t="str">
        <f aca="false">IF(H192="","",I192*VLOOKUP(H192,Kurse!$A$2:$B$5,2))</f>
        <v/>
      </c>
      <c r="L192" s="33" t="str">
        <f aca="false">IF(H192="","",J192*VLOOKUP(H192,Kurse!$A$2:$B$5,2))</f>
        <v/>
      </c>
    </row>
    <row r="193" customFormat="false" ht="12.8" hidden="false" customHeight="false" outlineLevel="0" collapsed="false">
      <c r="A193" s="27"/>
      <c r="B193" s="36"/>
      <c r="C193" s="36"/>
      <c r="D193" s="29"/>
      <c r="E193" s="27"/>
      <c r="F193" s="0"/>
      <c r="H193" s="0"/>
      <c r="I193" s="37"/>
      <c r="J193" s="37"/>
      <c r="K193" s="32" t="str">
        <f aca="false">IF(H193="","",I193*VLOOKUP(H193,Kurse!$A$2:$B$5,2))</f>
        <v/>
      </c>
      <c r="L193" s="33" t="str">
        <f aca="false">IF(H193="","",J193*VLOOKUP(H193,Kurse!$A$2:$B$5,2))</f>
        <v/>
      </c>
    </row>
    <row r="194" customFormat="false" ht="12.8" hidden="false" customHeight="false" outlineLevel="0" collapsed="false">
      <c r="A194" s="27"/>
      <c r="B194" s="36"/>
      <c r="C194" s="36"/>
      <c r="D194" s="29"/>
      <c r="E194" s="27"/>
      <c r="F194" s="0"/>
      <c r="H194" s="0"/>
      <c r="I194" s="37"/>
      <c r="J194" s="37"/>
      <c r="K194" s="32" t="str">
        <f aca="false">IF(H194="","",I194*VLOOKUP(H194,Kurse!$A$2:$B$5,2))</f>
        <v/>
      </c>
      <c r="L194" s="33" t="str">
        <f aca="false">IF(H194="","",J194*VLOOKUP(H194,Kurse!$A$2:$B$5,2))</f>
        <v/>
      </c>
    </row>
    <row r="195" customFormat="false" ht="12.8" hidden="false" customHeight="false" outlineLevel="0" collapsed="false">
      <c r="A195" s="27"/>
      <c r="B195" s="36"/>
      <c r="C195" s="36"/>
      <c r="D195" s="29"/>
      <c r="E195" s="27"/>
      <c r="F195" s="0"/>
      <c r="H195" s="0"/>
      <c r="I195" s="37"/>
      <c r="J195" s="37"/>
      <c r="K195" s="32" t="str">
        <f aca="false">IF(H195="","",I195*VLOOKUP(H195,Kurse!$A$2:$B$5,2))</f>
        <v/>
      </c>
      <c r="L195" s="33" t="str">
        <f aca="false">IF(H195="","",J195*VLOOKUP(H195,Kurse!$A$2:$B$5,2))</f>
        <v/>
      </c>
    </row>
    <row r="196" customFormat="false" ht="12.8" hidden="false" customHeight="false" outlineLevel="0" collapsed="false">
      <c r="A196" s="27"/>
      <c r="B196" s="36"/>
      <c r="C196" s="36"/>
      <c r="D196" s="29"/>
      <c r="E196" s="27"/>
      <c r="F196" s="0"/>
      <c r="H196" s="0"/>
      <c r="I196" s="37"/>
      <c r="J196" s="37"/>
      <c r="K196" s="32" t="str">
        <f aca="false">IF(H196="","",I196*VLOOKUP(H196,Kurse!$A$2:$B$5,2))</f>
        <v/>
      </c>
      <c r="L196" s="33" t="str">
        <f aca="false">IF(H196="","",J196*VLOOKUP(H196,Kurse!$A$2:$B$5,2))</f>
        <v/>
      </c>
    </row>
    <row r="197" customFormat="false" ht="12.8" hidden="false" customHeight="false" outlineLevel="0" collapsed="false">
      <c r="A197" s="27"/>
      <c r="B197" s="36"/>
      <c r="C197" s="36"/>
      <c r="D197" s="29"/>
      <c r="E197" s="27"/>
      <c r="F197" s="0"/>
      <c r="H197" s="0"/>
      <c r="I197" s="37"/>
      <c r="J197" s="37"/>
      <c r="K197" s="32" t="str">
        <f aca="false">IF(H197="","",I197*VLOOKUP(H197,Kurse!$A$2:$B$5,2))</f>
        <v/>
      </c>
      <c r="L197" s="33" t="str">
        <f aca="false">IF(H197="","",J197*VLOOKUP(H197,Kurse!$A$2:$B$5,2))</f>
        <v/>
      </c>
    </row>
    <row r="198" customFormat="false" ht="12.8" hidden="false" customHeight="false" outlineLevel="0" collapsed="false">
      <c r="A198" s="27"/>
      <c r="B198" s="36"/>
      <c r="C198" s="36"/>
      <c r="D198" s="29"/>
      <c r="E198" s="27"/>
      <c r="F198" s="0"/>
      <c r="H198" s="0"/>
      <c r="I198" s="37"/>
      <c r="J198" s="37"/>
      <c r="K198" s="32" t="str">
        <f aca="false">IF(H198="","",I198*VLOOKUP(H198,Kurse!$A$2:$B$5,2))</f>
        <v/>
      </c>
      <c r="L198" s="33" t="str">
        <f aca="false">IF(H198="","",J198*VLOOKUP(H198,Kurse!$A$2:$B$5,2))</f>
        <v/>
      </c>
    </row>
    <row r="199" customFormat="false" ht="12.8" hidden="false" customHeight="false" outlineLevel="0" collapsed="false">
      <c r="A199" s="27"/>
      <c r="B199" s="36"/>
      <c r="C199" s="36"/>
      <c r="D199" s="29"/>
      <c r="E199" s="27"/>
      <c r="F199" s="0"/>
      <c r="H199" s="0"/>
      <c r="I199" s="37"/>
      <c r="J199" s="37"/>
      <c r="K199" s="32" t="str">
        <f aca="false">IF(H199="","",I199*VLOOKUP(H199,Kurse!$A$2:$B$5,2))</f>
        <v/>
      </c>
      <c r="L199" s="33" t="str">
        <f aca="false">IF(H199="","",J199*VLOOKUP(H199,Kurse!$A$2:$B$5,2))</f>
        <v/>
      </c>
    </row>
    <row r="200" customFormat="false" ht="12.8" hidden="false" customHeight="false" outlineLevel="0" collapsed="false">
      <c r="A200" s="27"/>
      <c r="B200" s="36"/>
      <c r="C200" s="36"/>
      <c r="D200" s="29"/>
      <c r="E200" s="27"/>
      <c r="F200" s="0"/>
      <c r="H200" s="0"/>
      <c r="I200" s="37"/>
      <c r="J200" s="37"/>
      <c r="K200" s="32" t="str">
        <f aca="false">IF(H200="","",I200*VLOOKUP(H200,Kurse!$A$2:$B$5,2))</f>
        <v/>
      </c>
      <c r="L200" s="33" t="str">
        <f aca="false">IF(H200="","",J200*VLOOKUP(H200,Kurse!$A$2:$B$5,2))</f>
        <v/>
      </c>
    </row>
    <row r="201" customFormat="false" ht="12.8" hidden="false" customHeight="false" outlineLevel="0" collapsed="false">
      <c r="A201" s="27"/>
      <c r="B201" s="36"/>
      <c r="C201" s="36"/>
      <c r="D201" s="29"/>
      <c r="E201" s="27"/>
      <c r="F201" s="0"/>
      <c r="H201" s="0"/>
      <c r="I201" s="37"/>
      <c r="J201" s="37"/>
      <c r="K201" s="32" t="str">
        <f aca="false">IF(H201="","",I201*VLOOKUP(H201,Kurse!$A$2:$B$5,2))</f>
        <v/>
      </c>
      <c r="L201" s="33" t="str">
        <f aca="false">IF(H201="","",J201*VLOOKUP(H201,Kurse!$A$2:$B$5,2))</f>
        <v/>
      </c>
    </row>
    <row r="202" customFormat="false" ht="12.8" hidden="false" customHeight="false" outlineLevel="0" collapsed="false">
      <c r="A202" s="27"/>
      <c r="B202" s="36"/>
      <c r="C202" s="36"/>
      <c r="D202" s="29"/>
      <c r="E202" s="27"/>
      <c r="F202" s="0"/>
      <c r="H202" s="0"/>
      <c r="I202" s="37"/>
      <c r="J202" s="37"/>
      <c r="K202" s="32" t="str">
        <f aca="false">IF(H202="","",I202*VLOOKUP(H202,Kurse!$A$2:$B$5,2))</f>
        <v/>
      </c>
      <c r="L202" s="33" t="str">
        <f aca="false">IF(H202="","",J202*VLOOKUP(H202,Kurse!$A$2:$B$5,2))</f>
        <v/>
      </c>
    </row>
    <row r="203" customFormat="false" ht="12.8" hidden="false" customHeight="false" outlineLevel="0" collapsed="false">
      <c r="A203" s="27"/>
      <c r="B203" s="36"/>
      <c r="C203" s="36"/>
      <c r="D203" s="29"/>
      <c r="E203" s="27"/>
      <c r="F203" s="0"/>
      <c r="H203" s="0"/>
      <c r="I203" s="37"/>
      <c r="J203" s="37"/>
      <c r="K203" s="32" t="str">
        <f aca="false">IF(H203="","",I203*VLOOKUP(H203,Kurse!$A$2:$B$5,2))</f>
        <v/>
      </c>
      <c r="L203" s="33" t="str">
        <f aca="false">IF(H203="","",J203*VLOOKUP(H203,Kurse!$A$2:$B$5,2))</f>
        <v/>
      </c>
    </row>
    <row r="204" customFormat="false" ht="12.8" hidden="false" customHeight="false" outlineLevel="0" collapsed="false">
      <c r="A204" s="27"/>
      <c r="B204" s="36"/>
      <c r="C204" s="36"/>
      <c r="D204" s="29"/>
      <c r="E204" s="27"/>
      <c r="F204" s="0"/>
      <c r="H204" s="0"/>
      <c r="I204" s="37"/>
      <c r="J204" s="37"/>
      <c r="K204" s="32" t="str">
        <f aca="false">IF(H204="","",I204*VLOOKUP(H204,Kurse!$A$2:$B$5,2))</f>
        <v/>
      </c>
      <c r="L204" s="33" t="str">
        <f aca="false">IF(H204="","",J204*VLOOKUP(H204,Kurse!$A$2:$B$5,2))</f>
        <v/>
      </c>
    </row>
    <row r="205" customFormat="false" ht="12.8" hidden="false" customHeight="false" outlineLevel="0" collapsed="false">
      <c r="A205" s="27"/>
      <c r="B205" s="36"/>
      <c r="C205" s="36"/>
      <c r="D205" s="29"/>
      <c r="E205" s="27"/>
      <c r="F205" s="0"/>
      <c r="H205" s="0"/>
      <c r="I205" s="37"/>
      <c r="J205" s="37"/>
      <c r="K205" s="32" t="str">
        <f aca="false">IF(H205="","",I205*VLOOKUP(H205,Kurse!$A$2:$B$5,2))</f>
        <v/>
      </c>
      <c r="L205" s="33" t="str">
        <f aca="false">IF(H205="","",J205*VLOOKUP(H205,Kurse!$A$2:$B$5,2))</f>
        <v/>
      </c>
    </row>
    <row r="206" customFormat="false" ht="12.8" hidden="false" customHeight="false" outlineLevel="0" collapsed="false">
      <c r="A206" s="27"/>
      <c r="B206" s="36"/>
      <c r="C206" s="36"/>
      <c r="D206" s="29"/>
      <c r="E206" s="27"/>
      <c r="F206" s="0"/>
      <c r="H206" s="0"/>
      <c r="I206" s="37"/>
      <c r="J206" s="37"/>
      <c r="K206" s="32" t="str">
        <f aca="false">IF(H206="","",I206*VLOOKUP(H206,Kurse!$A$2:$B$5,2))</f>
        <v/>
      </c>
      <c r="L206" s="33" t="str">
        <f aca="false">IF(H206="","",J206*VLOOKUP(H206,Kurse!$A$2:$B$5,2))</f>
        <v/>
      </c>
    </row>
    <row r="207" customFormat="false" ht="12.8" hidden="false" customHeight="false" outlineLevel="0" collapsed="false">
      <c r="A207" s="27"/>
      <c r="B207" s="36"/>
      <c r="C207" s="36"/>
      <c r="D207" s="29"/>
      <c r="E207" s="27"/>
      <c r="F207" s="0"/>
      <c r="H207" s="0"/>
      <c r="I207" s="37"/>
      <c r="J207" s="37"/>
      <c r="K207" s="32" t="str">
        <f aca="false">IF(H207="","",I207*VLOOKUP(H207,Kurse!$A$2:$B$5,2))</f>
        <v/>
      </c>
      <c r="L207" s="33" t="str">
        <f aca="false">IF(H207="","",J207*VLOOKUP(H207,Kurse!$A$2:$B$5,2))</f>
        <v/>
      </c>
    </row>
    <row r="208" customFormat="false" ht="12.8" hidden="false" customHeight="false" outlineLevel="0" collapsed="false">
      <c r="A208" s="27"/>
      <c r="B208" s="36"/>
      <c r="C208" s="36"/>
      <c r="D208" s="29"/>
      <c r="E208" s="0"/>
      <c r="F208" s="0"/>
      <c r="H208" s="0"/>
      <c r="I208" s="37"/>
      <c r="J208" s="37"/>
      <c r="K208" s="32" t="str">
        <f aca="false">IF(H208="","",I208*VLOOKUP(H208,Kurse!$A$2:$B$5,2))</f>
        <v/>
      </c>
      <c r="L208" s="33" t="str">
        <f aca="false">IF(H208="","",J208*VLOOKUP(H208,Kurse!$A$2:$B$5,2))</f>
        <v/>
      </c>
    </row>
    <row r="209" customFormat="false" ht="12.8" hidden="false" customHeight="false" outlineLevel="0" collapsed="false">
      <c r="A209" s="27"/>
      <c r="B209" s="36"/>
      <c r="C209" s="36"/>
      <c r="D209" s="29"/>
      <c r="E209" s="0"/>
      <c r="F209" s="0"/>
      <c r="H209" s="0"/>
      <c r="I209" s="37"/>
      <c r="J209" s="37"/>
      <c r="K209" s="32" t="str">
        <f aca="false">IF(H209="","",I209*VLOOKUP(H209,Kurse!$A$2:$B$5,2))</f>
        <v/>
      </c>
      <c r="L209" s="33" t="str">
        <f aca="false">IF(H209="","",J209*VLOOKUP(H209,Kurse!$A$2:$B$5,2))</f>
        <v/>
      </c>
    </row>
    <row r="210" customFormat="false" ht="12.8" hidden="false" customHeight="false" outlineLevel="0" collapsed="false">
      <c r="A210" s="27"/>
      <c r="B210" s="36"/>
      <c r="C210" s="36"/>
      <c r="D210" s="29"/>
      <c r="E210" s="27"/>
      <c r="F210" s="0"/>
      <c r="H210" s="0"/>
      <c r="I210" s="37"/>
      <c r="J210" s="37"/>
      <c r="K210" s="32" t="str">
        <f aca="false">IF(H210="","",I210*VLOOKUP(H210,Kurse!$A$2:$B$5,2))</f>
        <v/>
      </c>
      <c r="L210" s="33" t="str">
        <f aca="false">IF(H210="","",J210*VLOOKUP(H210,Kurse!$A$2:$B$5,2))</f>
        <v/>
      </c>
    </row>
    <row r="211" customFormat="false" ht="12.8" hidden="false" customHeight="false" outlineLevel="0" collapsed="false">
      <c r="A211" s="27"/>
      <c r="B211" s="36"/>
      <c r="C211" s="36"/>
      <c r="D211" s="29"/>
      <c r="E211" s="27"/>
      <c r="F211" s="0"/>
      <c r="H211" s="0"/>
      <c r="I211" s="37"/>
      <c r="J211" s="37"/>
      <c r="K211" s="32" t="str">
        <f aca="false">IF(H211="","",I211*VLOOKUP(H211,Kurse!$A$2:$B$5,2))</f>
        <v/>
      </c>
      <c r="L211" s="33" t="str">
        <f aca="false">IF(H211="","",J211*VLOOKUP(H211,Kurse!$A$2:$B$5,2))</f>
        <v/>
      </c>
    </row>
    <row r="212" customFormat="false" ht="12.8" hidden="false" customHeight="false" outlineLevel="0" collapsed="false">
      <c r="A212" s="27"/>
      <c r="B212" s="36"/>
      <c r="C212" s="36"/>
      <c r="D212" s="29"/>
      <c r="E212" s="27"/>
      <c r="F212" s="0"/>
      <c r="H212" s="0"/>
      <c r="I212" s="37"/>
      <c r="J212" s="37"/>
      <c r="K212" s="32" t="str">
        <f aca="false">IF(H212="","",I212*VLOOKUP(H212,Kurse!$A$2:$B$5,2))</f>
        <v/>
      </c>
      <c r="L212" s="33" t="str">
        <f aca="false">IF(H212="","",J212*VLOOKUP(H212,Kurse!$A$2:$B$5,2))</f>
        <v/>
      </c>
    </row>
    <row r="213" customFormat="false" ht="12.8" hidden="false" customHeight="false" outlineLevel="0" collapsed="false">
      <c r="A213" s="27"/>
      <c r="B213" s="36"/>
      <c r="C213" s="36"/>
      <c r="D213" s="29"/>
      <c r="E213" s="27"/>
      <c r="F213" s="0"/>
      <c r="H213" s="0"/>
      <c r="I213" s="37"/>
      <c r="J213" s="37"/>
      <c r="K213" s="32" t="str">
        <f aca="false">IF(H213="","",I213*VLOOKUP(H213,Kurse!$A$2:$B$5,2))</f>
        <v/>
      </c>
      <c r="L213" s="33" t="str">
        <f aca="false">IF(H213="","",J213*VLOOKUP(H213,Kurse!$A$2:$B$5,2))</f>
        <v/>
      </c>
    </row>
    <row r="214" customFormat="false" ht="12.8" hidden="false" customHeight="false" outlineLevel="0" collapsed="false">
      <c r="A214" s="27"/>
      <c r="B214" s="36"/>
      <c r="C214" s="36"/>
      <c r="D214" s="29"/>
      <c r="E214" s="27"/>
      <c r="F214" s="0"/>
      <c r="H214" s="0"/>
      <c r="I214" s="37"/>
      <c r="J214" s="37"/>
      <c r="K214" s="32" t="str">
        <f aca="false">IF(H214="","",I214*VLOOKUP(H214,Kurse!$A$2:$B$5,2))</f>
        <v/>
      </c>
      <c r="L214" s="33" t="str">
        <f aca="false">IF(H214="","",J214*VLOOKUP(H214,Kurse!$A$2:$B$5,2))</f>
        <v/>
      </c>
    </row>
    <row r="215" customFormat="false" ht="12.8" hidden="false" customHeight="false" outlineLevel="0" collapsed="false">
      <c r="A215" s="27"/>
      <c r="B215" s="36"/>
      <c r="C215" s="36"/>
      <c r="D215" s="29"/>
      <c r="E215" s="27"/>
      <c r="F215" s="0"/>
      <c r="H215" s="0"/>
      <c r="I215" s="37"/>
      <c r="J215" s="37"/>
      <c r="K215" s="32" t="str">
        <f aca="false">IF(H215="","",I215*VLOOKUP(H215,Kurse!$A$2:$B$5,2))</f>
        <v/>
      </c>
      <c r="L215" s="33" t="str">
        <f aca="false">IF(H215="","",J215*VLOOKUP(H215,Kurse!$A$2:$B$5,2))</f>
        <v/>
      </c>
    </row>
    <row r="216" customFormat="false" ht="12.8" hidden="false" customHeight="false" outlineLevel="0" collapsed="false">
      <c r="A216" s="27"/>
      <c r="B216" s="36"/>
      <c r="C216" s="36"/>
      <c r="D216" s="29"/>
      <c r="E216" s="27"/>
      <c r="F216" s="0"/>
      <c r="H216" s="0"/>
      <c r="I216" s="37"/>
      <c r="J216" s="37"/>
      <c r="K216" s="32" t="str">
        <f aca="false">IF(H216="","",I216*VLOOKUP(H216,Kurse!$A$2:$B$5,2))</f>
        <v/>
      </c>
      <c r="L216" s="33" t="str">
        <f aca="false">IF(H216="","",J216*VLOOKUP(H216,Kurse!$A$2:$B$5,2))</f>
        <v/>
      </c>
    </row>
    <row r="217" customFormat="false" ht="12.8" hidden="false" customHeight="false" outlineLevel="0" collapsed="false">
      <c r="A217" s="27"/>
      <c r="B217" s="36"/>
      <c r="C217" s="36"/>
      <c r="D217" s="29"/>
      <c r="E217" s="27"/>
      <c r="F217" s="0"/>
      <c r="H217" s="0"/>
      <c r="I217" s="37"/>
      <c r="J217" s="37"/>
      <c r="K217" s="32" t="str">
        <f aca="false">IF(H217="","",I217*VLOOKUP(H217,Kurse!$A$2:$B$5,2))</f>
        <v/>
      </c>
      <c r="L217" s="33" t="str">
        <f aca="false">IF(H217="","",J217*VLOOKUP(H217,Kurse!$A$2:$B$5,2))</f>
        <v/>
      </c>
    </row>
    <row r="218" customFormat="false" ht="12.8" hidden="false" customHeight="false" outlineLevel="0" collapsed="false">
      <c r="A218" s="27"/>
      <c r="B218" s="36"/>
      <c r="C218" s="36"/>
      <c r="D218" s="29"/>
      <c r="E218" s="27"/>
      <c r="F218" s="0"/>
      <c r="H218" s="0"/>
      <c r="I218" s="37"/>
      <c r="J218" s="37"/>
      <c r="K218" s="32" t="str">
        <f aca="false">IF(H218="","",I218*VLOOKUP(H218,Kurse!$A$2:$B$5,2))</f>
        <v/>
      </c>
      <c r="L218" s="33" t="str">
        <f aca="false">IF(H218="","",J218*VLOOKUP(H218,Kurse!$A$2:$B$5,2))</f>
        <v/>
      </c>
    </row>
    <row r="219" customFormat="false" ht="12.8" hidden="false" customHeight="false" outlineLevel="0" collapsed="false">
      <c r="A219" s="27"/>
      <c r="B219" s="36"/>
      <c r="C219" s="36"/>
      <c r="D219" s="29"/>
      <c r="E219" s="27"/>
      <c r="F219" s="0"/>
      <c r="H219" s="0"/>
      <c r="I219" s="37"/>
      <c r="J219" s="37"/>
      <c r="K219" s="32" t="str">
        <f aca="false">IF(H219="","",I219*VLOOKUP(H219,Kurse!$A$2:$B$5,2))</f>
        <v/>
      </c>
      <c r="L219" s="33" t="str">
        <f aca="false">IF(H219="","",J219*VLOOKUP(H219,Kurse!$A$2:$B$5,2))</f>
        <v/>
      </c>
    </row>
    <row r="220" customFormat="false" ht="12.8" hidden="false" customHeight="false" outlineLevel="0" collapsed="false">
      <c r="A220" s="27"/>
      <c r="B220" s="36"/>
      <c r="C220" s="36"/>
      <c r="D220" s="29"/>
      <c r="E220" s="27"/>
      <c r="F220" s="0"/>
      <c r="H220" s="0"/>
      <c r="I220" s="37"/>
      <c r="J220" s="37"/>
      <c r="K220" s="32" t="str">
        <f aca="false">IF(H220="","",I220*VLOOKUP(H220,Kurse!$A$2:$B$5,2))</f>
        <v/>
      </c>
      <c r="L220" s="33" t="str">
        <f aca="false">IF(H220="","",J220*VLOOKUP(H220,Kurse!$A$2:$B$5,2))</f>
        <v/>
      </c>
    </row>
    <row r="221" customFormat="false" ht="12.8" hidden="false" customHeight="false" outlineLevel="0" collapsed="false">
      <c r="A221" s="27"/>
      <c r="B221" s="36"/>
      <c r="C221" s="36"/>
      <c r="D221" s="29"/>
      <c r="E221" s="27"/>
      <c r="F221" s="0"/>
      <c r="H221" s="0"/>
      <c r="I221" s="37"/>
      <c r="J221" s="37"/>
      <c r="K221" s="32" t="str">
        <f aca="false">IF(H221="","",I221*VLOOKUP(H221,Kurse!$A$2:$B$5,2))</f>
        <v/>
      </c>
      <c r="L221" s="33" t="str">
        <f aca="false">IF(H221="","",J221*VLOOKUP(H221,Kurse!$A$2:$B$5,2))</f>
        <v/>
      </c>
    </row>
    <row r="222" customFormat="false" ht="12.8" hidden="false" customHeight="false" outlineLevel="0" collapsed="false">
      <c r="A222" s="27"/>
      <c r="B222" s="36"/>
      <c r="C222" s="36"/>
      <c r="D222" s="29"/>
      <c r="E222" s="27"/>
      <c r="F222" s="0"/>
      <c r="H222" s="0"/>
      <c r="I222" s="37"/>
      <c r="J222" s="37"/>
      <c r="K222" s="32" t="str">
        <f aca="false">IF(H222="","",I222*VLOOKUP(H222,Kurse!$A$2:$B$5,2))</f>
        <v/>
      </c>
      <c r="L222" s="33" t="str">
        <f aca="false">IF(H222="","",J222*VLOOKUP(H222,Kurse!$A$2:$B$5,2))</f>
        <v/>
      </c>
    </row>
    <row r="223" customFormat="false" ht="12.8" hidden="false" customHeight="false" outlineLevel="0" collapsed="false">
      <c r="A223" s="27"/>
      <c r="B223" s="36"/>
      <c r="C223" s="36"/>
      <c r="D223" s="29"/>
      <c r="E223" s="27"/>
      <c r="F223" s="0"/>
      <c r="H223" s="0"/>
      <c r="I223" s="37"/>
      <c r="J223" s="37"/>
      <c r="K223" s="32" t="str">
        <f aca="false">IF(H223="","",I223*VLOOKUP(H223,Kurse!$A$2:$B$5,2))</f>
        <v/>
      </c>
      <c r="L223" s="33" t="str">
        <f aca="false">IF(H223="","",J223*VLOOKUP(H223,Kurse!$A$2:$B$5,2))</f>
        <v/>
      </c>
    </row>
    <row r="224" customFormat="false" ht="12.8" hidden="false" customHeight="false" outlineLevel="0" collapsed="false">
      <c r="A224" s="27"/>
      <c r="B224" s="36"/>
      <c r="C224" s="36"/>
      <c r="D224" s="29"/>
      <c r="E224" s="27"/>
      <c r="F224" s="0"/>
      <c r="H224" s="0"/>
      <c r="I224" s="37"/>
      <c r="J224" s="37"/>
      <c r="K224" s="32" t="str">
        <f aca="false">IF(H224="","",I224*VLOOKUP(H224,Kurse!$A$2:$B$5,2))</f>
        <v/>
      </c>
      <c r="L224" s="33" t="str">
        <f aca="false">IF(H224="","",J224*VLOOKUP(H224,Kurse!$A$2:$B$5,2))</f>
        <v/>
      </c>
    </row>
    <row r="225" customFormat="false" ht="12.8" hidden="false" customHeight="false" outlineLevel="0" collapsed="false">
      <c r="A225" s="27"/>
      <c r="B225" s="36"/>
      <c r="C225" s="36"/>
      <c r="D225" s="29"/>
      <c r="E225" s="27"/>
      <c r="F225" s="0"/>
      <c r="H225" s="0"/>
      <c r="I225" s="37"/>
      <c r="J225" s="37"/>
      <c r="K225" s="32" t="str">
        <f aca="false">IF(H225="","",I225*VLOOKUP(H225,Kurse!$A$2:$B$5,2))</f>
        <v/>
      </c>
      <c r="L225" s="33" t="str">
        <f aca="false">IF(H225="","",J225*VLOOKUP(H225,Kurse!$A$2:$B$5,2))</f>
        <v/>
      </c>
    </row>
    <row r="226" customFormat="false" ht="12.8" hidden="false" customHeight="false" outlineLevel="0" collapsed="false">
      <c r="A226" s="27"/>
      <c r="B226" s="36"/>
      <c r="C226" s="36"/>
      <c r="D226" s="29"/>
      <c r="E226" s="27"/>
      <c r="F226" s="0"/>
      <c r="H226" s="0"/>
      <c r="I226" s="37"/>
      <c r="J226" s="37"/>
      <c r="K226" s="32" t="str">
        <f aca="false">IF(H226="","",I226*VLOOKUP(H226,Kurse!$A$2:$B$5,2))</f>
        <v/>
      </c>
      <c r="L226" s="33" t="str">
        <f aca="false">IF(H226="","",J226*VLOOKUP(H226,Kurse!$A$2:$B$5,2))</f>
        <v/>
      </c>
    </row>
    <row r="227" customFormat="false" ht="12.8" hidden="false" customHeight="false" outlineLevel="0" collapsed="false">
      <c r="A227" s="27"/>
      <c r="B227" s="36"/>
      <c r="C227" s="36"/>
      <c r="D227" s="29"/>
      <c r="E227" s="27"/>
      <c r="F227" s="0"/>
      <c r="G227" s="39"/>
      <c r="H227" s="0"/>
      <c r="I227" s="37"/>
      <c r="J227" s="37"/>
      <c r="K227" s="32" t="str">
        <f aca="false">IF(H227="","",I227*VLOOKUP(H227,Kurse!$A$2:$B$5,2))</f>
        <v/>
      </c>
      <c r="L227" s="33" t="str">
        <f aca="false">IF(H227="","",J227*VLOOKUP(H227,Kurse!$A$2:$B$5,2))</f>
        <v/>
      </c>
    </row>
    <row r="228" customFormat="false" ht="12.8" hidden="false" customHeight="false" outlineLevel="0" collapsed="false">
      <c r="A228" s="27"/>
      <c r="B228" s="36"/>
      <c r="C228" s="36"/>
      <c r="D228" s="29"/>
      <c r="E228" s="27"/>
      <c r="F228" s="0"/>
      <c r="G228" s="39"/>
      <c r="H228" s="0"/>
      <c r="I228" s="37"/>
      <c r="J228" s="37"/>
      <c r="K228" s="32" t="str">
        <f aca="false">IF(H228="","",I228*VLOOKUP(H228,Kurse!$A$2:$B$5,2))</f>
        <v/>
      </c>
      <c r="L228" s="33" t="str">
        <f aca="false">IF(H228="","",J228*VLOOKUP(H228,Kurse!$A$2:$B$5,2))</f>
        <v/>
      </c>
    </row>
    <row r="229" customFormat="false" ht="12.8" hidden="false" customHeight="false" outlineLevel="0" collapsed="false">
      <c r="A229" s="27"/>
      <c r="B229" s="36"/>
      <c r="C229" s="36"/>
      <c r="D229" s="29"/>
      <c r="E229" s="27"/>
      <c r="F229" s="0"/>
      <c r="H229" s="0"/>
      <c r="I229" s="37"/>
      <c r="J229" s="37"/>
      <c r="K229" s="32" t="str">
        <f aca="false">IF(H229="","",I229*VLOOKUP(H229,Kurse!$A$2:$B$5,2))</f>
        <v/>
      </c>
      <c r="L229" s="33" t="str">
        <f aca="false">IF(H229="","",J229*VLOOKUP(H229,Kurse!$A$2:$B$5,2))</f>
        <v/>
      </c>
    </row>
    <row r="230" customFormat="false" ht="12.8" hidden="false" customHeight="false" outlineLevel="0" collapsed="false">
      <c r="A230" s="27"/>
      <c r="B230" s="36"/>
      <c r="C230" s="36"/>
      <c r="D230" s="29"/>
      <c r="E230" s="27"/>
      <c r="F230" s="0"/>
      <c r="H230" s="0"/>
      <c r="I230" s="37"/>
      <c r="J230" s="37"/>
      <c r="K230" s="32" t="str">
        <f aca="false">IF(H230="","",I230*VLOOKUP(H230,Kurse!$A$2:$B$5,2))</f>
        <v/>
      </c>
      <c r="L230" s="33" t="str">
        <f aca="false">IF(H230="","",J230*VLOOKUP(H230,Kurse!$A$2:$B$5,2))</f>
        <v/>
      </c>
    </row>
    <row r="231" customFormat="false" ht="12.8" hidden="false" customHeight="false" outlineLevel="0" collapsed="false">
      <c r="A231" s="27"/>
      <c r="B231" s="36"/>
      <c r="C231" s="36"/>
      <c r="D231" s="29"/>
      <c r="E231" s="27"/>
      <c r="F231" s="0"/>
      <c r="H231" s="0"/>
      <c r="I231" s="37"/>
      <c r="J231" s="37"/>
      <c r="K231" s="32" t="str">
        <f aca="false">IF(H231="","",I231*VLOOKUP(H231,Kurse!$A$2:$B$5,2))</f>
        <v/>
      </c>
      <c r="L231" s="33" t="str">
        <f aca="false">IF(H231="","",J231*VLOOKUP(H231,Kurse!$A$2:$B$5,2))</f>
        <v/>
      </c>
    </row>
    <row r="232" customFormat="false" ht="12.8" hidden="false" customHeight="false" outlineLevel="0" collapsed="false">
      <c r="A232" s="27"/>
      <c r="B232" s="36"/>
      <c r="C232" s="36"/>
      <c r="D232" s="29"/>
      <c r="E232" s="27"/>
      <c r="F232" s="0"/>
      <c r="H232" s="0"/>
      <c r="I232" s="37"/>
      <c r="J232" s="37"/>
      <c r="K232" s="32" t="str">
        <f aca="false">IF(H232="","",I232*VLOOKUP(H232,Kurse!$A$2:$B$5,2))</f>
        <v/>
      </c>
      <c r="L232" s="33" t="str">
        <f aca="false">IF(H232="","",J232*VLOOKUP(H232,Kurse!$A$2:$B$5,2))</f>
        <v/>
      </c>
    </row>
    <row r="233" customFormat="false" ht="12.8" hidden="false" customHeight="false" outlineLevel="0" collapsed="false">
      <c r="A233" s="27"/>
      <c r="B233" s="36"/>
      <c r="C233" s="36"/>
      <c r="D233" s="29"/>
      <c r="E233" s="27"/>
      <c r="F233" s="0"/>
      <c r="H233" s="0"/>
      <c r="I233" s="37"/>
      <c r="J233" s="37"/>
      <c r="K233" s="32" t="str">
        <f aca="false">IF(H233="","",I233*VLOOKUP(H233,Kurse!$A$2:$B$5,2))</f>
        <v/>
      </c>
      <c r="L233" s="33" t="str">
        <f aca="false">IF(H233="","",J233*VLOOKUP(H233,Kurse!$A$2:$B$5,2))</f>
        <v/>
      </c>
    </row>
    <row r="234" customFormat="false" ht="12.8" hidden="false" customHeight="false" outlineLevel="0" collapsed="false">
      <c r="A234" s="27"/>
      <c r="B234" s="36"/>
      <c r="C234" s="36"/>
      <c r="D234" s="29"/>
      <c r="E234" s="27"/>
      <c r="F234" s="0"/>
      <c r="H234" s="0"/>
      <c r="I234" s="37"/>
      <c r="J234" s="37"/>
      <c r="K234" s="32" t="str">
        <f aca="false">IF(H234="","",I234*VLOOKUP(H234,Kurse!$A$2:$B$5,2))</f>
        <v/>
      </c>
      <c r="L234" s="33" t="str">
        <f aca="false">IF(H234="","",J234*VLOOKUP(H234,Kurse!$A$2:$B$5,2))</f>
        <v/>
      </c>
    </row>
    <row r="235" customFormat="false" ht="12.8" hidden="false" customHeight="false" outlineLevel="0" collapsed="false">
      <c r="A235" s="27"/>
      <c r="B235" s="36"/>
      <c r="C235" s="36"/>
      <c r="D235" s="29"/>
      <c r="E235" s="27"/>
      <c r="F235" s="0"/>
      <c r="H235" s="0"/>
      <c r="I235" s="37"/>
      <c r="J235" s="37"/>
      <c r="K235" s="32" t="str">
        <f aca="false">IF(H235="","",I235*VLOOKUP(H235,Kurse!$A$2:$B$5,2))</f>
        <v/>
      </c>
      <c r="L235" s="33" t="str">
        <f aca="false">IF(H235="","",J235*VLOOKUP(H235,Kurse!$A$2:$B$5,2))</f>
        <v/>
      </c>
    </row>
    <row r="236" customFormat="false" ht="12.8" hidden="false" customHeight="false" outlineLevel="0" collapsed="false">
      <c r="A236" s="27"/>
      <c r="B236" s="36"/>
      <c r="C236" s="36"/>
      <c r="D236" s="29"/>
      <c r="E236" s="27"/>
      <c r="F236" s="0"/>
      <c r="H236" s="0"/>
      <c r="I236" s="37"/>
      <c r="J236" s="37"/>
      <c r="K236" s="32" t="str">
        <f aca="false">IF(H236="","",I236*VLOOKUP(H236,Kurse!$A$2:$B$5,2))</f>
        <v/>
      </c>
      <c r="L236" s="33" t="str">
        <f aca="false">IF(H236="","",J236*VLOOKUP(H236,Kurse!$A$2:$B$5,2))</f>
        <v/>
      </c>
    </row>
    <row r="237" customFormat="false" ht="12.8" hidden="false" customHeight="false" outlineLevel="0" collapsed="false">
      <c r="A237" s="27"/>
      <c r="B237" s="36"/>
      <c r="C237" s="36"/>
      <c r="D237" s="29"/>
      <c r="E237" s="27"/>
      <c r="F237" s="0"/>
      <c r="H237" s="0"/>
      <c r="I237" s="37"/>
      <c r="J237" s="37"/>
      <c r="K237" s="32" t="str">
        <f aca="false">IF(H237="","",I237*VLOOKUP(H237,Kurse!$A$2:$B$5,2))</f>
        <v/>
      </c>
      <c r="L237" s="33" t="str">
        <f aca="false">IF(H237="","",J237*VLOOKUP(H237,Kurse!$A$2:$B$5,2))</f>
        <v/>
      </c>
    </row>
    <row r="238" customFormat="false" ht="12.8" hidden="false" customHeight="false" outlineLevel="0" collapsed="false">
      <c r="A238" s="27"/>
      <c r="B238" s="36"/>
      <c r="C238" s="36"/>
      <c r="D238" s="29"/>
      <c r="E238" s="27"/>
      <c r="F238" s="0"/>
      <c r="H238" s="0"/>
      <c r="I238" s="37"/>
      <c r="J238" s="37"/>
      <c r="K238" s="32" t="str">
        <f aca="false">IF(H238="","",I238*VLOOKUP(H238,Kurse!$A$2:$B$5,2))</f>
        <v/>
      </c>
      <c r="L238" s="33" t="str">
        <f aca="false">IF(H238="","",J238*VLOOKUP(H238,Kurse!$A$2:$B$5,2))</f>
        <v/>
      </c>
    </row>
    <row r="239" customFormat="false" ht="12.8" hidden="false" customHeight="false" outlineLevel="0" collapsed="false">
      <c r="A239" s="27"/>
      <c r="B239" s="36"/>
      <c r="C239" s="36"/>
      <c r="D239" s="29"/>
      <c r="E239" s="27"/>
      <c r="F239" s="0"/>
      <c r="H239" s="0"/>
      <c r="I239" s="37"/>
      <c r="J239" s="37"/>
      <c r="K239" s="32" t="str">
        <f aca="false">IF(H239="","",I239*VLOOKUP(H239,Kurse!$A$2:$B$5,2))</f>
        <v/>
      </c>
      <c r="L239" s="33" t="str">
        <f aca="false">IF(H239="","",J239*VLOOKUP(H239,Kurse!$A$2:$B$5,2))</f>
        <v/>
      </c>
    </row>
    <row r="240" customFormat="false" ht="12.8" hidden="false" customHeight="false" outlineLevel="0" collapsed="false">
      <c r="A240" s="27"/>
      <c r="B240" s="36"/>
      <c r="C240" s="36"/>
      <c r="D240" s="29"/>
      <c r="E240" s="27"/>
      <c r="F240" s="0"/>
      <c r="H240" s="0"/>
      <c r="I240" s="37"/>
      <c r="J240" s="37"/>
      <c r="K240" s="32" t="str">
        <f aca="false">IF(H240="","",I240*VLOOKUP(H240,Kurse!$A$2:$B$5,2))</f>
        <v/>
      </c>
      <c r="L240" s="33" t="str">
        <f aca="false">IF(H240="","",J240*VLOOKUP(H240,Kurse!$A$2:$B$5,2))</f>
        <v/>
      </c>
    </row>
    <row r="241" customFormat="false" ht="12.8" hidden="false" customHeight="false" outlineLevel="0" collapsed="false">
      <c r="A241" s="27"/>
      <c r="B241" s="36"/>
      <c r="C241" s="36"/>
      <c r="D241" s="29"/>
      <c r="E241" s="27"/>
      <c r="F241" s="0"/>
      <c r="H241" s="0"/>
      <c r="I241" s="37"/>
      <c r="J241" s="37"/>
      <c r="K241" s="32" t="str">
        <f aca="false">IF(H241="","",I241*VLOOKUP(H241,Kurse!$A$2:$B$5,2))</f>
        <v/>
      </c>
      <c r="L241" s="33" t="str">
        <f aca="false">IF(H241="","",J241*VLOOKUP(H241,Kurse!$A$2:$B$5,2))</f>
        <v/>
      </c>
    </row>
    <row r="242" customFormat="false" ht="12.8" hidden="false" customHeight="false" outlineLevel="0" collapsed="false">
      <c r="A242" s="27"/>
      <c r="B242" s="36"/>
      <c r="C242" s="36"/>
      <c r="D242" s="29"/>
      <c r="E242" s="27"/>
      <c r="F242" s="0"/>
      <c r="H242" s="0"/>
      <c r="I242" s="37"/>
      <c r="J242" s="37"/>
      <c r="K242" s="32" t="str">
        <f aca="false">IF(H242="","",I242*VLOOKUP(H242,Kurse!$A$2:$B$5,2))</f>
        <v/>
      </c>
      <c r="L242" s="33" t="str">
        <f aca="false">IF(H242="","",J242*VLOOKUP(H242,Kurse!$A$2:$B$5,2))</f>
        <v/>
      </c>
    </row>
    <row r="243" customFormat="false" ht="12.8" hidden="false" customHeight="false" outlineLevel="0" collapsed="false">
      <c r="A243" s="27"/>
      <c r="B243" s="36"/>
      <c r="C243" s="36"/>
      <c r="D243" s="29"/>
      <c r="E243" s="27"/>
      <c r="F243" s="0"/>
      <c r="H243" s="0"/>
      <c r="I243" s="37"/>
      <c r="J243" s="37"/>
      <c r="K243" s="32" t="str">
        <f aca="false">IF(H243="","",I243*VLOOKUP(H243,Kurse!$A$2:$B$5,2))</f>
        <v/>
      </c>
      <c r="L243" s="33" t="str">
        <f aca="false">IF(H243="","",J243*VLOOKUP(H243,Kurse!$A$2:$B$5,2))</f>
        <v/>
      </c>
    </row>
    <row r="244" customFormat="false" ht="12.8" hidden="false" customHeight="false" outlineLevel="0" collapsed="false">
      <c r="A244" s="27"/>
      <c r="B244" s="36"/>
      <c r="C244" s="36"/>
      <c r="D244" s="29"/>
      <c r="E244" s="27"/>
      <c r="F244" s="0"/>
      <c r="H244" s="0"/>
      <c r="I244" s="37"/>
      <c r="J244" s="37"/>
      <c r="K244" s="32" t="str">
        <f aca="false">IF(H244="","",I244*VLOOKUP(H244,Kurse!$A$2:$B$5,2))</f>
        <v/>
      </c>
      <c r="L244" s="33" t="str">
        <f aca="false">IF(H244="","",J244*VLOOKUP(H244,Kurse!$A$2:$B$5,2))</f>
        <v/>
      </c>
    </row>
    <row r="245" customFormat="false" ht="12.8" hidden="false" customHeight="false" outlineLevel="0" collapsed="false">
      <c r="A245" s="27"/>
      <c r="B245" s="36"/>
      <c r="C245" s="36"/>
      <c r="D245" s="29"/>
      <c r="E245" s="0"/>
      <c r="F245" s="0"/>
      <c r="H245" s="0"/>
      <c r="I245" s="37"/>
      <c r="J245" s="37"/>
      <c r="K245" s="32" t="str">
        <f aca="false">IF(H245="","",I245*VLOOKUP(H245,Kurse!$A$2:$B$5,2))</f>
        <v/>
      </c>
      <c r="L245" s="33" t="str">
        <f aca="false">IF(H245="","",J245*VLOOKUP(H245,Kurse!$A$2:$B$5,2))</f>
        <v/>
      </c>
    </row>
    <row r="246" customFormat="false" ht="12.8" hidden="false" customHeight="false" outlineLevel="0" collapsed="false">
      <c r="A246" s="27"/>
      <c r="B246" s="36"/>
      <c r="C246" s="36"/>
      <c r="D246" s="29"/>
      <c r="E246" s="0"/>
      <c r="F246" s="0"/>
      <c r="H246" s="0"/>
      <c r="I246" s="37"/>
      <c r="J246" s="37"/>
      <c r="K246" s="32" t="str">
        <f aca="false">IF(H246="","",I246*VLOOKUP(H246,Kurse!$A$2:$B$5,2))</f>
        <v/>
      </c>
      <c r="L246" s="33" t="str">
        <f aca="false">IF(H246="","",J246*VLOOKUP(H246,Kurse!$A$2:$B$5,2))</f>
        <v/>
      </c>
    </row>
    <row r="247" customFormat="false" ht="12.8" hidden="false" customHeight="false" outlineLevel="0" collapsed="false">
      <c r="A247" s="27"/>
      <c r="B247" s="36"/>
      <c r="C247" s="36"/>
      <c r="D247" s="29"/>
      <c r="E247" s="27"/>
      <c r="F247" s="0"/>
      <c r="H247" s="0"/>
      <c r="I247" s="37"/>
      <c r="J247" s="37"/>
      <c r="K247" s="32" t="str">
        <f aca="false">IF(H247="","",I247*VLOOKUP(H247,Kurse!$A$2:$B$5,2))</f>
        <v/>
      </c>
      <c r="L247" s="33" t="str">
        <f aca="false">IF(H247="","",J247*VLOOKUP(H247,Kurse!$A$2:$B$5,2))</f>
        <v/>
      </c>
    </row>
    <row r="248" customFormat="false" ht="12.8" hidden="false" customHeight="false" outlineLevel="0" collapsed="false">
      <c r="A248" s="27"/>
      <c r="B248" s="36"/>
      <c r="C248" s="36"/>
      <c r="D248" s="29"/>
      <c r="E248" s="27"/>
      <c r="F248" s="0"/>
      <c r="H248" s="0"/>
      <c r="I248" s="37"/>
      <c r="J248" s="37"/>
      <c r="K248" s="32" t="str">
        <f aca="false">IF(H248="","",I248*VLOOKUP(H248,Kurse!$A$2:$B$5,2))</f>
        <v/>
      </c>
      <c r="L248" s="33" t="str">
        <f aca="false">IF(H248="","",J248*VLOOKUP(H248,Kurse!$A$2:$B$5,2))</f>
        <v/>
      </c>
    </row>
    <row r="249" customFormat="false" ht="12.8" hidden="false" customHeight="false" outlineLevel="0" collapsed="false">
      <c r="A249" s="27"/>
      <c r="B249" s="36"/>
      <c r="C249" s="36"/>
      <c r="D249" s="29"/>
      <c r="E249" s="27"/>
      <c r="F249" s="0"/>
      <c r="H249" s="0"/>
      <c r="I249" s="37"/>
      <c r="J249" s="37"/>
      <c r="K249" s="32" t="str">
        <f aca="false">IF(H249="","",I249*VLOOKUP(H249,Kurse!$A$2:$B$5,2))</f>
        <v/>
      </c>
      <c r="L249" s="33" t="str">
        <f aca="false">IF(H249="","",J249*VLOOKUP(H249,Kurse!$A$2:$B$5,2))</f>
        <v/>
      </c>
    </row>
    <row r="250" customFormat="false" ht="12.8" hidden="false" customHeight="false" outlineLevel="0" collapsed="false">
      <c r="A250" s="27"/>
      <c r="B250" s="36"/>
      <c r="C250" s="36"/>
      <c r="D250" s="29"/>
      <c r="E250" s="27"/>
      <c r="F250" s="0"/>
      <c r="H250" s="0"/>
      <c r="I250" s="37"/>
      <c r="J250" s="37"/>
      <c r="K250" s="32" t="str">
        <f aca="false">IF(H250="","",I250*VLOOKUP(H250,Kurse!$A$2:$B$5,2))</f>
        <v/>
      </c>
      <c r="L250" s="33" t="str">
        <f aca="false">IF(H250="","",J250*VLOOKUP(H250,Kurse!$A$2:$B$5,2))</f>
        <v/>
      </c>
    </row>
    <row r="251" customFormat="false" ht="12.8" hidden="false" customHeight="false" outlineLevel="0" collapsed="false">
      <c r="A251" s="27"/>
      <c r="B251" s="36"/>
      <c r="C251" s="36"/>
      <c r="D251" s="29"/>
      <c r="E251" s="27"/>
      <c r="F251" s="0"/>
      <c r="H251" s="0"/>
      <c r="I251" s="37"/>
      <c r="J251" s="37"/>
      <c r="K251" s="32" t="str">
        <f aca="false">IF(H251="","",I251*VLOOKUP(H251,Kurse!$A$2:$B$5,2))</f>
        <v/>
      </c>
      <c r="L251" s="33" t="str">
        <f aca="false">IF(H251="","",J251*VLOOKUP(H251,Kurse!$A$2:$B$5,2))</f>
        <v/>
      </c>
    </row>
    <row r="252" customFormat="false" ht="12.8" hidden="false" customHeight="false" outlineLevel="0" collapsed="false">
      <c r="A252" s="27"/>
      <c r="B252" s="36"/>
      <c r="C252" s="36"/>
      <c r="D252" s="29"/>
      <c r="E252" s="27"/>
      <c r="F252" s="0"/>
      <c r="H252" s="0"/>
      <c r="I252" s="37"/>
      <c r="J252" s="37"/>
      <c r="K252" s="32" t="str">
        <f aca="false">IF(H252="","",I252*VLOOKUP(H252,Kurse!$A$2:$B$5,2))</f>
        <v/>
      </c>
      <c r="L252" s="33" t="str">
        <f aca="false">IF(H252="","",J252*VLOOKUP(H252,Kurse!$A$2:$B$5,2))</f>
        <v/>
      </c>
    </row>
    <row r="253" customFormat="false" ht="12.8" hidden="false" customHeight="false" outlineLevel="0" collapsed="false">
      <c r="A253" s="27"/>
      <c r="B253" s="36"/>
      <c r="C253" s="36"/>
      <c r="D253" s="29"/>
      <c r="E253" s="27"/>
      <c r="F253" s="0"/>
      <c r="H253" s="0"/>
      <c r="I253" s="37"/>
      <c r="J253" s="37"/>
      <c r="K253" s="32" t="str">
        <f aca="false">IF(H253="","",I253*VLOOKUP(H253,Kurse!$A$2:$B$5,2))</f>
        <v/>
      </c>
      <c r="L253" s="33" t="str">
        <f aca="false">IF(H253="","",J253*VLOOKUP(H253,Kurse!$A$2:$B$5,2))</f>
        <v/>
      </c>
    </row>
    <row r="254" customFormat="false" ht="12.8" hidden="false" customHeight="false" outlineLevel="0" collapsed="false">
      <c r="A254" s="27"/>
      <c r="B254" s="36"/>
      <c r="C254" s="36"/>
      <c r="D254" s="29"/>
      <c r="E254" s="27"/>
      <c r="F254" s="0"/>
      <c r="H254" s="0"/>
      <c r="I254" s="37"/>
      <c r="J254" s="37"/>
      <c r="K254" s="32" t="str">
        <f aca="false">IF(H254="","",I254*VLOOKUP(H254,Kurse!$A$2:$B$5,2))</f>
        <v/>
      </c>
      <c r="L254" s="33" t="str">
        <f aca="false">IF(H254="","",J254*VLOOKUP(H254,Kurse!$A$2:$B$5,2))</f>
        <v/>
      </c>
    </row>
    <row r="255" customFormat="false" ht="12.8" hidden="false" customHeight="false" outlineLevel="0" collapsed="false">
      <c r="A255" s="27"/>
      <c r="B255" s="36"/>
      <c r="C255" s="36"/>
      <c r="D255" s="29"/>
      <c r="E255" s="27"/>
      <c r="F255" s="0"/>
      <c r="H255" s="0"/>
      <c r="I255" s="37"/>
      <c r="J255" s="37"/>
      <c r="K255" s="32" t="str">
        <f aca="false">IF(H255="","",I255*VLOOKUP(H255,Kurse!$A$2:$B$5,2))</f>
        <v/>
      </c>
      <c r="L255" s="33" t="str">
        <f aca="false">IF(H255="","",J255*VLOOKUP(H255,Kurse!$A$2:$B$5,2))</f>
        <v/>
      </c>
    </row>
    <row r="256" customFormat="false" ht="12.8" hidden="false" customHeight="false" outlineLevel="0" collapsed="false">
      <c r="A256" s="27"/>
      <c r="B256" s="36"/>
      <c r="C256" s="36"/>
      <c r="D256" s="29"/>
      <c r="E256" s="27"/>
      <c r="F256" s="0"/>
      <c r="H256" s="0"/>
      <c r="I256" s="37"/>
      <c r="J256" s="37"/>
      <c r="K256" s="32" t="str">
        <f aca="false">IF(H256="","",I256*VLOOKUP(H256,Kurse!$A$2:$B$5,2))</f>
        <v/>
      </c>
      <c r="L256" s="33" t="str">
        <f aca="false">IF(H256="","",J256*VLOOKUP(H256,Kurse!$A$2:$B$5,2))</f>
        <v/>
      </c>
    </row>
    <row r="257" customFormat="false" ht="12.8" hidden="false" customHeight="false" outlineLevel="0" collapsed="false">
      <c r="A257" s="27"/>
      <c r="B257" s="36"/>
      <c r="C257" s="36"/>
      <c r="D257" s="29"/>
      <c r="E257" s="27"/>
      <c r="F257" s="0"/>
      <c r="H257" s="0"/>
      <c r="I257" s="37"/>
      <c r="J257" s="37"/>
      <c r="K257" s="32" t="str">
        <f aca="false">IF(H257="","",I257*VLOOKUP(H257,Kurse!$A$2:$B$5,2))</f>
        <v/>
      </c>
      <c r="L257" s="33" t="str">
        <f aca="false">IF(H257="","",J257*VLOOKUP(H257,Kurse!$A$2:$B$5,2))</f>
        <v/>
      </c>
    </row>
    <row r="258" customFormat="false" ht="12.8" hidden="false" customHeight="false" outlineLevel="0" collapsed="false">
      <c r="A258" s="27"/>
      <c r="B258" s="36"/>
      <c r="C258" s="36"/>
      <c r="D258" s="29"/>
      <c r="E258" s="27"/>
      <c r="F258" s="0"/>
      <c r="H258" s="0"/>
      <c r="I258" s="37"/>
      <c r="J258" s="37"/>
      <c r="K258" s="32" t="str">
        <f aca="false">IF(H258="","",I258*VLOOKUP(H258,Kurse!$A$2:$B$5,2))</f>
        <v/>
      </c>
      <c r="L258" s="33" t="str">
        <f aca="false">IF(H258="","",J258*VLOOKUP(H258,Kurse!$A$2:$B$5,2))</f>
        <v/>
      </c>
    </row>
    <row r="259" customFormat="false" ht="12.8" hidden="false" customHeight="false" outlineLevel="0" collapsed="false">
      <c r="A259" s="27"/>
      <c r="B259" s="36"/>
      <c r="C259" s="36"/>
      <c r="D259" s="29"/>
      <c r="E259" s="27"/>
      <c r="F259" s="0"/>
      <c r="H259" s="0"/>
      <c r="I259" s="37"/>
      <c r="J259" s="37"/>
      <c r="K259" s="32" t="str">
        <f aca="false">IF(H259="","",I259*VLOOKUP(H259,Kurse!$A$2:$B$5,2))</f>
        <v/>
      </c>
      <c r="L259" s="33" t="str">
        <f aca="false">IF(H259="","",J259*VLOOKUP(H259,Kurse!$A$2:$B$5,2))</f>
        <v/>
      </c>
    </row>
    <row r="260" customFormat="false" ht="12.8" hidden="false" customHeight="false" outlineLevel="0" collapsed="false">
      <c r="A260" s="27"/>
      <c r="B260" s="36"/>
      <c r="C260" s="36"/>
      <c r="D260" s="29"/>
      <c r="E260" s="27"/>
      <c r="F260" s="0"/>
      <c r="H260" s="0"/>
      <c r="I260" s="37"/>
      <c r="J260" s="37"/>
      <c r="K260" s="32" t="str">
        <f aca="false">IF(H260="","",I260*VLOOKUP(H260,Kurse!$A$2:$B$5,2))</f>
        <v/>
      </c>
      <c r="L260" s="33" t="str">
        <f aca="false">IF(H260="","",J260*VLOOKUP(H260,Kurse!$A$2:$B$5,2))</f>
        <v/>
      </c>
    </row>
    <row r="261" customFormat="false" ht="12.8" hidden="false" customHeight="false" outlineLevel="0" collapsed="false">
      <c r="A261" s="27"/>
      <c r="B261" s="36"/>
      <c r="C261" s="36"/>
      <c r="D261" s="29"/>
      <c r="E261" s="27"/>
      <c r="F261" s="0"/>
      <c r="H261" s="0"/>
      <c r="I261" s="37"/>
      <c r="J261" s="37"/>
      <c r="K261" s="32" t="str">
        <f aca="false">IF(H261="","",I261*VLOOKUP(H261,Kurse!$A$2:$B$5,2))</f>
        <v/>
      </c>
      <c r="L261" s="33" t="str">
        <f aca="false">IF(H261="","",J261*VLOOKUP(H261,Kurse!$A$2:$B$5,2))</f>
        <v/>
      </c>
    </row>
    <row r="262" customFormat="false" ht="12.8" hidden="false" customHeight="false" outlineLevel="0" collapsed="false">
      <c r="A262" s="27"/>
      <c r="B262" s="36"/>
      <c r="C262" s="36"/>
      <c r="D262" s="29"/>
      <c r="E262" s="27"/>
      <c r="F262" s="0"/>
      <c r="H262" s="0"/>
      <c r="I262" s="37"/>
      <c r="J262" s="37"/>
      <c r="K262" s="32" t="str">
        <f aca="false">IF(H262="","",I262*VLOOKUP(H262,Kurse!$A$2:$B$5,2))</f>
        <v/>
      </c>
      <c r="L262" s="33" t="str">
        <f aca="false">IF(H262="","",J262*VLOOKUP(H262,Kurse!$A$2:$B$5,2))</f>
        <v/>
      </c>
    </row>
    <row r="263" customFormat="false" ht="12.8" hidden="false" customHeight="false" outlineLevel="0" collapsed="false">
      <c r="A263" s="27"/>
      <c r="B263" s="36"/>
      <c r="C263" s="36"/>
      <c r="D263" s="29"/>
      <c r="E263" s="27"/>
      <c r="F263" s="0"/>
      <c r="H263" s="0"/>
      <c r="I263" s="37"/>
      <c r="J263" s="37"/>
      <c r="K263" s="32" t="str">
        <f aca="false">IF(H263="","",I263*VLOOKUP(H263,Kurse!$A$2:$B$5,2))</f>
        <v/>
      </c>
      <c r="L263" s="33" t="str">
        <f aca="false">IF(H263="","",J263*VLOOKUP(H263,Kurse!$A$2:$B$5,2))</f>
        <v/>
      </c>
    </row>
    <row r="264" customFormat="false" ht="12.8" hidden="false" customHeight="false" outlineLevel="0" collapsed="false">
      <c r="A264" s="27"/>
      <c r="B264" s="36"/>
      <c r="C264" s="36"/>
      <c r="D264" s="29"/>
      <c r="E264" s="27"/>
      <c r="F264" s="0"/>
      <c r="H264" s="0"/>
      <c r="I264" s="37"/>
      <c r="J264" s="37"/>
      <c r="K264" s="32" t="str">
        <f aca="false">IF(H264="","",I264*VLOOKUP(H264,Kurse!$A$2:$B$5,2))</f>
        <v/>
      </c>
      <c r="L264" s="33" t="str">
        <f aca="false">IF(H264="","",J264*VLOOKUP(H264,Kurse!$A$2:$B$5,2))</f>
        <v/>
      </c>
    </row>
    <row r="265" customFormat="false" ht="12.8" hidden="false" customHeight="false" outlineLevel="0" collapsed="false">
      <c r="A265" s="27"/>
      <c r="B265" s="36"/>
      <c r="C265" s="36"/>
      <c r="D265" s="29"/>
      <c r="E265" s="27"/>
      <c r="F265" s="0"/>
      <c r="H265" s="0"/>
      <c r="I265" s="37"/>
      <c r="J265" s="37"/>
      <c r="K265" s="32" t="str">
        <f aca="false">IF(H265="","",I265*VLOOKUP(H265,Kurse!$A$2:$B$5,2))</f>
        <v/>
      </c>
      <c r="L265" s="33" t="str">
        <f aca="false">IF(H265="","",J265*VLOOKUP(H265,Kurse!$A$2:$B$5,2))</f>
        <v/>
      </c>
    </row>
    <row r="266" customFormat="false" ht="12.8" hidden="false" customHeight="false" outlineLevel="0" collapsed="false">
      <c r="A266" s="27"/>
      <c r="B266" s="36"/>
      <c r="C266" s="36"/>
      <c r="D266" s="29"/>
      <c r="E266" s="27"/>
      <c r="F266" s="0"/>
      <c r="H266" s="0"/>
      <c r="I266" s="37"/>
      <c r="J266" s="37"/>
      <c r="K266" s="32" t="str">
        <f aca="false">IF(H266="","",I266*VLOOKUP(H266,Kurse!$A$2:$B$5,2))</f>
        <v/>
      </c>
      <c r="L266" s="33" t="str">
        <f aca="false">IF(H266="","",J266*VLOOKUP(H266,Kurse!$A$2:$B$5,2))</f>
        <v/>
      </c>
    </row>
    <row r="267" customFormat="false" ht="12.8" hidden="false" customHeight="false" outlineLevel="0" collapsed="false">
      <c r="A267" s="27"/>
      <c r="B267" s="36"/>
      <c r="C267" s="36"/>
      <c r="D267" s="29"/>
      <c r="E267" s="27"/>
      <c r="F267" s="0"/>
      <c r="H267" s="0"/>
      <c r="I267" s="37"/>
      <c r="J267" s="37"/>
      <c r="K267" s="32" t="str">
        <f aca="false">IF(H267="","",I267*VLOOKUP(H267,Kurse!$A$2:$B$5,2))</f>
        <v/>
      </c>
      <c r="L267" s="33" t="str">
        <f aca="false">IF(H267="","",J267*VLOOKUP(H267,Kurse!$A$2:$B$5,2))</f>
        <v/>
      </c>
    </row>
    <row r="268" customFormat="false" ht="12.8" hidden="false" customHeight="false" outlineLevel="0" collapsed="false">
      <c r="A268" s="27"/>
      <c r="B268" s="36"/>
      <c r="C268" s="36"/>
      <c r="D268" s="29"/>
      <c r="E268" s="27"/>
      <c r="F268" s="0"/>
      <c r="H268" s="0"/>
      <c r="I268" s="37"/>
      <c r="J268" s="37"/>
      <c r="K268" s="32" t="str">
        <f aca="false">IF(H268="","",I268*VLOOKUP(H268,Kurse!$A$2:$B$5,2))</f>
        <v/>
      </c>
      <c r="L268" s="33" t="str">
        <f aca="false">IF(H268="","",J268*VLOOKUP(H268,Kurse!$A$2:$B$5,2))</f>
        <v/>
      </c>
    </row>
    <row r="269" customFormat="false" ht="12.8" hidden="false" customHeight="false" outlineLevel="0" collapsed="false">
      <c r="A269" s="27"/>
      <c r="B269" s="36"/>
      <c r="C269" s="36"/>
      <c r="D269" s="29"/>
      <c r="E269" s="27"/>
      <c r="F269" s="0"/>
      <c r="H269" s="0"/>
      <c r="I269" s="37"/>
      <c r="J269" s="37"/>
      <c r="K269" s="32" t="str">
        <f aca="false">IF(H269="","",I269*VLOOKUP(H269,Kurse!$A$2:$B$5,2))</f>
        <v/>
      </c>
      <c r="L269" s="33" t="str">
        <f aca="false">IF(H269="","",J269*VLOOKUP(H269,Kurse!$A$2:$B$5,2))</f>
        <v/>
      </c>
    </row>
    <row r="270" s="39" customFormat="true" ht="12.8" hidden="false" customHeight="false" outlineLevel="0" collapsed="false">
      <c r="A270" s="27"/>
      <c r="B270" s="36"/>
      <c r="C270" s="36"/>
      <c r="D270" s="29"/>
      <c r="E270" s="27"/>
      <c r="F270" s="17"/>
      <c r="H270" s="17"/>
      <c r="I270" s="40"/>
      <c r="J270" s="40"/>
      <c r="K270" s="32" t="str">
        <f aca="false">IF(H270="","",I270*VLOOKUP(H270,Kurse!$A$2:$B$5,2))</f>
        <v/>
      </c>
      <c r="L270" s="33" t="str">
        <f aca="false">IF(H270="","",J270*VLOOKUP(H270,Kurse!$A$2:$B$5,2))</f>
        <v/>
      </c>
      <c r="M270" s="0"/>
      <c r="N270" s="0"/>
      <c r="O270" s="0"/>
    </row>
    <row r="271" customFormat="false" ht="12.8" hidden="false" customHeight="false" outlineLevel="0" collapsed="false">
      <c r="A271" s="27"/>
      <c r="B271" s="36"/>
      <c r="C271" s="36"/>
      <c r="D271" s="29"/>
      <c r="E271" s="27"/>
      <c r="F271" s="0"/>
      <c r="I271" s="37"/>
      <c r="J271" s="37"/>
      <c r="K271" s="32" t="str">
        <f aca="false">IF(H271="","",I271*VLOOKUP(H271,Kurse!$A$2:$B$5,2))</f>
        <v/>
      </c>
      <c r="L271" s="33" t="str">
        <f aca="false">IF(H271="","",J271*VLOOKUP(H271,Kurse!$A$2:$B$5,2))</f>
        <v/>
      </c>
    </row>
    <row r="272" customFormat="false" ht="12.8" hidden="false" customHeight="false" outlineLevel="0" collapsed="false">
      <c r="A272" s="27"/>
      <c r="B272" s="36"/>
      <c r="C272" s="36"/>
      <c r="D272" s="29"/>
      <c r="E272" s="27"/>
      <c r="F272" s="0"/>
      <c r="I272" s="37"/>
      <c r="J272" s="37"/>
      <c r="K272" s="32" t="str">
        <f aca="false">IF(H272="","",I272*VLOOKUP(H272,Kurse!$A$2:$B$5,2))</f>
        <v/>
      </c>
      <c r="L272" s="33" t="str">
        <f aca="false">IF(H272="","",J272*VLOOKUP(H272,Kurse!$A$2:$B$5,2))</f>
        <v/>
      </c>
    </row>
    <row r="273" customFormat="false" ht="12.8" hidden="false" customHeight="false" outlineLevel="0" collapsed="false">
      <c r="A273" s="27"/>
      <c r="B273" s="36"/>
      <c r="C273" s="36"/>
      <c r="D273" s="29"/>
      <c r="E273" s="27"/>
      <c r="F273" s="0"/>
      <c r="I273" s="37"/>
      <c r="J273" s="37"/>
      <c r="K273" s="32" t="str">
        <f aca="false">IF(H273="","",I273*VLOOKUP(H273,Kurse!$A$2:$B$5,2))</f>
        <v/>
      </c>
      <c r="L273" s="33" t="str">
        <f aca="false">IF(H273="","",J273*VLOOKUP(H273,Kurse!$A$2:$B$5,2))</f>
        <v/>
      </c>
    </row>
    <row r="274" customFormat="false" ht="12.8" hidden="false" customHeight="false" outlineLevel="0" collapsed="false">
      <c r="A274" s="27"/>
      <c r="B274" s="36"/>
      <c r="C274" s="36"/>
      <c r="D274" s="29"/>
      <c r="E274" s="27"/>
      <c r="F274" s="0"/>
      <c r="I274" s="37"/>
      <c r="J274" s="37"/>
      <c r="K274" s="32" t="str">
        <f aca="false">IF(H274="","",I274*VLOOKUP(H274,Kurse!$A$2:$B$5,2))</f>
        <v/>
      </c>
      <c r="L274" s="33" t="str">
        <f aca="false">IF(H274="","",J274*VLOOKUP(H274,Kurse!$A$2:$B$5,2))</f>
        <v/>
      </c>
    </row>
    <row r="275" customFormat="false" ht="12.8" hidden="false" customHeight="false" outlineLevel="0" collapsed="false">
      <c r="A275" s="27"/>
      <c r="B275" s="36"/>
      <c r="C275" s="36"/>
      <c r="D275" s="29"/>
      <c r="E275" s="27"/>
      <c r="F275" s="0"/>
      <c r="I275" s="37"/>
      <c r="J275" s="37"/>
      <c r="K275" s="32" t="str">
        <f aca="false">IF(H275="","",I275*VLOOKUP(H275,Kurse!$A$2:$B$5,2))</f>
        <v/>
      </c>
      <c r="L275" s="33" t="str">
        <f aca="false">IF(H275="","",J275*VLOOKUP(H275,Kurse!$A$2:$B$5,2))</f>
        <v/>
      </c>
    </row>
    <row r="276" customFormat="false" ht="12.8" hidden="false" customHeight="false" outlineLevel="0" collapsed="false">
      <c r="A276" s="27"/>
      <c r="B276" s="36"/>
      <c r="C276" s="36"/>
      <c r="D276" s="29"/>
      <c r="E276" s="27"/>
      <c r="F276" s="0"/>
      <c r="I276" s="37"/>
      <c r="J276" s="37"/>
      <c r="K276" s="32" t="str">
        <f aca="false">IF(H276="","",I276*VLOOKUP(H276,Kurse!$A$2:$B$5,2))</f>
        <v/>
      </c>
      <c r="L276" s="33" t="str">
        <f aca="false">IF(H276="","",J276*VLOOKUP(H276,Kurse!$A$2:$B$5,2))</f>
        <v/>
      </c>
    </row>
    <row r="277" customFormat="false" ht="12.8" hidden="false" customHeight="false" outlineLevel="0" collapsed="false">
      <c r="A277" s="27"/>
      <c r="B277" s="36"/>
      <c r="C277" s="36"/>
      <c r="D277" s="29"/>
      <c r="E277" s="27"/>
      <c r="F277" s="0"/>
      <c r="I277" s="37"/>
      <c r="J277" s="37"/>
      <c r="K277" s="32" t="str">
        <f aca="false">IF(H277="","",I277*VLOOKUP(H277,Kurse!$A$2:$B$5,2))</f>
        <v/>
      </c>
      <c r="L277" s="33" t="str">
        <f aca="false">IF(H277="","",J277*VLOOKUP(H277,Kurse!$A$2:$B$5,2))</f>
        <v/>
      </c>
    </row>
    <row r="278" customFormat="false" ht="12.8" hidden="false" customHeight="false" outlineLevel="0" collapsed="false">
      <c r="A278" s="27"/>
      <c r="B278" s="36"/>
      <c r="C278" s="36"/>
      <c r="D278" s="29"/>
      <c r="E278" s="27"/>
      <c r="F278" s="0"/>
      <c r="I278" s="37"/>
      <c r="J278" s="37"/>
      <c r="K278" s="32" t="str">
        <f aca="false">IF(H278="","",I278*VLOOKUP(H278,Kurse!$A$2:$B$5,2))</f>
        <v/>
      </c>
      <c r="L278" s="33" t="str">
        <f aca="false">IF(H278="","",J278*VLOOKUP(H278,Kurse!$A$2:$B$5,2))</f>
        <v/>
      </c>
    </row>
    <row r="279" customFormat="false" ht="12.8" hidden="false" customHeight="false" outlineLevel="0" collapsed="false">
      <c r="A279" s="27"/>
      <c r="B279" s="36"/>
      <c r="C279" s="36"/>
      <c r="D279" s="29"/>
      <c r="E279" s="27"/>
      <c r="F279" s="0"/>
      <c r="I279" s="37"/>
      <c r="J279" s="37"/>
      <c r="K279" s="32" t="str">
        <f aca="false">IF(H279="","",I279*VLOOKUP(H279,Kurse!$A$2:$B$5,2))</f>
        <v/>
      </c>
      <c r="L279" s="33" t="str">
        <f aca="false">IF(H279="","",J279*VLOOKUP(H279,Kurse!$A$2:$B$5,2))</f>
        <v/>
      </c>
    </row>
    <row r="280" customFormat="false" ht="12.8" hidden="false" customHeight="false" outlineLevel="0" collapsed="false">
      <c r="A280" s="27"/>
      <c r="B280" s="36"/>
      <c r="C280" s="36"/>
      <c r="D280" s="29"/>
      <c r="E280" s="0"/>
      <c r="F280" s="0"/>
      <c r="I280" s="37"/>
      <c r="J280" s="37"/>
      <c r="K280" s="32" t="str">
        <f aca="false">IF(H280="","",I280*VLOOKUP(H280,Kurse!$A$2:$B$5,2))</f>
        <v/>
      </c>
      <c r="L280" s="33" t="str">
        <f aca="false">IF(H280="","",J280*VLOOKUP(H280,Kurse!$A$2:$B$5,2))</f>
        <v/>
      </c>
    </row>
    <row r="281" customFormat="false" ht="12.8" hidden="false" customHeight="false" outlineLevel="0" collapsed="false">
      <c r="A281" s="27"/>
      <c r="B281" s="36"/>
      <c r="C281" s="36"/>
      <c r="D281" s="29"/>
      <c r="E281" s="0"/>
      <c r="F281" s="0"/>
      <c r="I281" s="37"/>
      <c r="J281" s="37"/>
      <c r="K281" s="32" t="str">
        <f aca="false">IF(H281="","",I281*VLOOKUP(H281,Kurse!$A$2:$B$5,2))</f>
        <v/>
      </c>
      <c r="L281" s="33" t="str">
        <f aca="false">IF(H281="","",J281*VLOOKUP(H281,Kurse!$A$2:$B$5,2))</f>
        <v/>
      </c>
    </row>
    <row r="282" customFormat="false" ht="12.8" hidden="false" customHeight="false" outlineLevel="0" collapsed="false">
      <c r="A282" s="27"/>
      <c r="B282" s="36"/>
      <c r="C282" s="36"/>
      <c r="D282" s="29"/>
      <c r="E282" s="27"/>
      <c r="F282" s="0"/>
      <c r="I282" s="37"/>
      <c r="J282" s="37"/>
      <c r="K282" s="32" t="str">
        <f aca="false">IF(H282="","",I282*VLOOKUP(H282,Kurse!$A$2:$B$5,2))</f>
        <v/>
      </c>
      <c r="L282" s="33" t="str">
        <f aca="false">IF(H282="","",J282*VLOOKUP(H282,Kurse!$A$2:$B$5,2))</f>
        <v/>
      </c>
    </row>
    <row r="283" customFormat="false" ht="12.8" hidden="false" customHeight="false" outlineLevel="0" collapsed="false">
      <c r="A283" s="27"/>
      <c r="B283" s="36"/>
      <c r="C283" s="36"/>
      <c r="D283" s="29"/>
      <c r="E283" s="27"/>
      <c r="F283" s="0"/>
      <c r="I283" s="37"/>
      <c r="J283" s="37"/>
      <c r="K283" s="32" t="str">
        <f aca="false">IF(H283="","",I283*VLOOKUP(H283,Kurse!$A$2:$B$5,2))</f>
        <v/>
      </c>
      <c r="L283" s="33" t="str">
        <f aca="false">IF(H283="","",J283*VLOOKUP(H283,Kurse!$A$2:$B$5,2))</f>
        <v/>
      </c>
    </row>
    <row r="284" customFormat="false" ht="12.8" hidden="false" customHeight="false" outlineLevel="0" collapsed="false">
      <c r="A284" s="27"/>
      <c r="B284" s="36"/>
      <c r="C284" s="36"/>
      <c r="D284" s="29"/>
      <c r="E284" s="27"/>
      <c r="F284" s="0"/>
      <c r="I284" s="37"/>
      <c r="J284" s="37"/>
      <c r="K284" s="32" t="str">
        <f aca="false">IF(H284="","",I284*VLOOKUP(H284,Kurse!$A$2:$B$5,2))</f>
        <v/>
      </c>
      <c r="L284" s="33" t="str">
        <f aca="false">IF(H284="","",J284*VLOOKUP(H284,Kurse!$A$2:$B$5,2))</f>
        <v/>
      </c>
    </row>
    <row r="285" customFormat="false" ht="12.8" hidden="false" customHeight="false" outlineLevel="0" collapsed="false">
      <c r="A285" s="27"/>
      <c r="B285" s="36"/>
      <c r="C285" s="36"/>
      <c r="D285" s="29"/>
      <c r="E285" s="27"/>
      <c r="F285" s="0"/>
      <c r="I285" s="37"/>
      <c r="J285" s="37"/>
      <c r="K285" s="32" t="str">
        <f aca="false">IF(H285="","",I285*VLOOKUP(H285,Kurse!$A$2:$B$5,2))</f>
        <v/>
      </c>
      <c r="L285" s="33" t="str">
        <f aca="false">IF(H285="","",J285*VLOOKUP(H285,Kurse!$A$2:$B$5,2))</f>
        <v/>
      </c>
    </row>
    <row r="286" customFormat="false" ht="12.8" hidden="false" customHeight="false" outlineLevel="0" collapsed="false">
      <c r="A286" s="27"/>
      <c r="B286" s="36"/>
      <c r="C286" s="36"/>
      <c r="D286" s="29"/>
      <c r="E286" s="27"/>
      <c r="F286" s="0"/>
      <c r="I286" s="37"/>
      <c r="J286" s="37"/>
      <c r="K286" s="32" t="str">
        <f aca="false">IF(H286="","",I286*VLOOKUP(H286,Kurse!$A$2:$B$5,2))</f>
        <v/>
      </c>
      <c r="L286" s="33" t="str">
        <f aca="false">IF(H286="","",J286*VLOOKUP(H286,Kurse!$A$2:$B$5,2))</f>
        <v/>
      </c>
    </row>
    <row r="287" customFormat="false" ht="12.8" hidden="false" customHeight="false" outlineLevel="0" collapsed="false">
      <c r="A287" s="27"/>
      <c r="B287" s="36"/>
      <c r="C287" s="36"/>
      <c r="D287" s="29"/>
      <c r="E287" s="27"/>
      <c r="F287" s="0"/>
      <c r="I287" s="37"/>
      <c r="J287" s="37"/>
      <c r="K287" s="32" t="str">
        <f aca="false">IF(H287="","",I287*VLOOKUP(H287,Kurse!$A$2:$B$5,2))</f>
        <v/>
      </c>
      <c r="L287" s="33" t="str">
        <f aca="false">IF(H287="","",J287*VLOOKUP(H287,Kurse!$A$2:$B$5,2))</f>
        <v/>
      </c>
    </row>
    <row r="288" customFormat="false" ht="12.8" hidden="false" customHeight="false" outlineLevel="0" collapsed="false">
      <c r="A288" s="27"/>
      <c r="B288" s="36"/>
      <c r="C288" s="36"/>
      <c r="D288" s="29"/>
      <c r="E288" s="27"/>
      <c r="F288" s="0"/>
      <c r="I288" s="37"/>
      <c r="J288" s="37"/>
      <c r="K288" s="32" t="str">
        <f aca="false">IF(H288="","",I288*VLOOKUP(H288,Kurse!$A$2:$B$5,2))</f>
        <v/>
      </c>
      <c r="L288" s="33" t="str">
        <f aca="false">IF(H288="","",J288*VLOOKUP(H288,Kurse!$A$2:$B$5,2))</f>
        <v/>
      </c>
    </row>
    <row r="289" customFormat="false" ht="12.8" hidden="false" customHeight="false" outlineLevel="0" collapsed="false">
      <c r="A289" s="27"/>
      <c r="B289" s="36"/>
      <c r="C289" s="36"/>
      <c r="D289" s="29"/>
      <c r="E289" s="27"/>
      <c r="F289" s="0"/>
      <c r="I289" s="37"/>
      <c r="J289" s="37"/>
      <c r="K289" s="32" t="str">
        <f aca="false">IF(H289="","",I289*VLOOKUP(H289,Kurse!$A$2:$B$5,2))</f>
        <v/>
      </c>
      <c r="L289" s="33" t="str">
        <f aca="false">IF(H289="","",J289*VLOOKUP(H289,Kurse!$A$2:$B$5,2))</f>
        <v/>
      </c>
    </row>
    <row r="290" customFormat="false" ht="12.8" hidden="false" customHeight="false" outlineLevel="0" collapsed="false">
      <c r="A290" s="27"/>
      <c r="B290" s="36"/>
      <c r="C290" s="36"/>
      <c r="D290" s="29"/>
      <c r="E290" s="27"/>
      <c r="F290" s="0"/>
      <c r="I290" s="37"/>
      <c r="J290" s="37"/>
      <c r="K290" s="32" t="str">
        <f aca="false">IF(H290="","",I290*VLOOKUP(H290,Kurse!$A$2:$B$5,2))</f>
        <v/>
      </c>
      <c r="L290" s="33" t="str">
        <f aca="false">IF(H290="","",J290*VLOOKUP(H290,Kurse!$A$2:$B$5,2))</f>
        <v/>
      </c>
    </row>
    <row r="291" customFormat="false" ht="12.8" hidden="false" customHeight="false" outlineLevel="0" collapsed="false">
      <c r="A291" s="27"/>
      <c r="B291" s="36"/>
      <c r="C291" s="36"/>
      <c r="D291" s="29"/>
      <c r="E291" s="0"/>
      <c r="F291" s="0"/>
      <c r="I291" s="37"/>
      <c r="J291" s="37"/>
      <c r="K291" s="32" t="str">
        <f aca="false">IF(H291="","",I291*VLOOKUP(H291,Kurse!$A$2:$B$5,2))</f>
        <v/>
      </c>
      <c r="L291" s="33" t="str">
        <f aca="false">IF(H291="","",J291*VLOOKUP(H291,Kurse!$A$2:$B$5,2))</f>
        <v/>
      </c>
    </row>
    <row r="292" customFormat="false" ht="12.8" hidden="false" customHeight="false" outlineLevel="0" collapsed="false">
      <c r="A292" s="27"/>
      <c r="B292" s="36"/>
      <c r="C292" s="36"/>
      <c r="D292" s="29"/>
      <c r="E292" s="27"/>
      <c r="F292" s="0"/>
      <c r="I292" s="37"/>
      <c r="J292" s="37"/>
      <c r="K292" s="32" t="str">
        <f aca="false">IF(H292="","",I292*VLOOKUP(H292,Kurse!$A$2:$B$5,2))</f>
        <v/>
      </c>
      <c r="L292" s="33" t="str">
        <f aca="false">IF(H292="","",J292*VLOOKUP(H292,Kurse!$A$2:$B$5,2))</f>
        <v/>
      </c>
    </row>
    <row r="293" customFormat="false" ht="12.8" hidden="false" customHeight="false" outlineLevel="0" collapsed="false">
      <c r="A293" s="27"/>
      <c r="B293" s="36"/>
      <c r="C293" s="36"/>
      <c r="D293" s="29"/>
      <c r="E293" s="27"/>
      <c r="F293" s="0"/>
      <c r="I293" s="37"/>
      <c r="J293" s="37"/>
      <c r="K293" s="32" t="str">
        <f aca="false">IF(H293="","",I293*VLOOKUP(H293,Kurse!$A$2:$B$5,2))</f>
        <v/>
      </c>
      <c r="L293" s="33" t="str">
        <f aca="false">IF(H293="","",J293*VLOOKUP(H293,Kurse!$A$2:$B$5,2))</f>
        <v/>
      </c>
    </row>
    <row r="294" customFormat="false" ht="12.8" hidden="false" customHeight="false" outlineLevel="0" collapsed="false">
      <c r="A294" s="27"/>
      <c r="B294" s="36"/>
      <c r="C294" s="36"/>
      <c r="D294" s="29"/>
      <c r="E294" s="27"/>
      <c r="F294" s="0"/>
      <c r="I294" s="37"/>
      <c r="J294" s="37"/>
      <c r="K294" s="32" t="str">
        <f aca="false">IF(H294="","",I294*VLOOKUP(H294,Kurse!$A$2:$B$5,2))</f>
        <v/>
      </c>
      <c r="L294" s="33" t="str">
        <f aca="false">IF(H294="","",J294*VLOOKUP(H294,Kurse!$A$2:$B$5,2))</f>
        <v/>
      </c>
    </row>
    <row r="295" customFormat="false" ht="12.8" hidden="false" customHeight="false" outlineLevel="0" collapsed="false">
      <c r="A295" s="27"/>
      <c r="B295" s="36"/>
      <c r="C295" s="36"/>
      <c r="D295" s="29"/>
      <c r="E295" s="27"/>
      <c r="F295" s="0"/>
      <c r="I295" s="37"/>
      <c r="J295" s="37"/>
      <c r="K295" s="32" t="str">
        <f aca="false">IF(H295="","",I295*VLOOKUP(H295,Kurse!$A$2:$B$5,2))</f>
        <v/>
      </c>
      <c r="L295" s="33" t="str">
        <f aca="false">IF(H295="","",J295*VLOOKUP(H295,Kurse!$A$2:$B$5,2))</f>
        <v/>
      </c>
    </row>
    <row r="296" customFormat="false" ht="12.8" hidden="false" customHeight="false" outlineLevel="0" collapsed="false">
      <c r="A296" s="27"/>
      <c r="B296" s="36"/>
      <c r="C296" s="36"/>
      <c r="D296" s="29"/>
      <c r="E296" s="27"/>
      <c r="F296" s="0"/>
      <c r="I296" s="37"/>
      <c r="J296" s="37"/>
      <c r="K296" s="32" t="str">
        <f aca="false">IF(H296="","",I296*VLOOKUP(H296,Kurse!$A$2:$B$5,2))</f>
        <v/>
      </c>
      <c r="L296" s="33" t="str">
        <f aca="false">IF(H296="","",J296*VLOOKUP(H296,Kurse!$A$2:$B$5,2))</f>
        <v/>
      </c>
    </row>
    <row r="297" customFormat="false" ht="12.8" hidden="false" customHeight="false" outlineLevel="0" collapsed="false">
      <c r="A297" s="27"/>
      <c r="B297" s="36"/>
      <c r="C297" s="36"/>
      <c r="D297" s="29"/>
      <c r="E297" s="27"/>
      <c r="F297" s="0"/>
      <c r="I297" s="37"/>
      <c r="J297" s="37"/>
      <c r="K297" s="32" t="str">
        <f aca="false">IF(H297="","",I297*VLOOKUP(H297,Kurse!$A$2:$B$5,2))</f>
        <v/>
      </c>
      <c r="L297" s="33" t="str">
        <f aca="false">IF(H297="","",J297*VLOOKUP(H297,Kurse!$A$2:$B$5,2))</f>
        <v/>
      </c>
    </row>
    <row r="298" customFormat="false" ht="12.8" hidden="false" customHeight="false" outlineLevel="0" collapsed="false">
      <c r="A298" s="27"/>
      <c r="B298" s="36"/>
      <c r="C298" s="36"/>
      <c r="D298" s="29"/>
      <c r="E298" s="27"/>
      <c r="F298" s="0"/>
      <c r="I298" s="37"/>
      <c r="J298" s="37"/>
      <c r="K298" s="32" t="str">
        <f aca="false">IF(H298="","",I298*VLOOKUP(H298,Kurse!$A$2:$B$5,2))</f>
        <v/>
      </c>
      <c r="L298" s="33" t="str">
        <f aca="false">IF(H298="","",J298*VLOOKUP(H298,Kurse!$A$2:$B$5,2))</f>
        <v/>
      </c>
    </row>
    <row r="299" customFormat="false" ht="12.8" hidden="false" customHeight="false" outlineLevel="0" collapsed="false">
      <c r="A299" s="27"/>
      <c r="B299" s="36"/>
      <c r="C299" s="36"/>
      <c r="D299" s="29"/>
      <c r="E299" s="27"/>
      <c r="F299" s="0"/>
      <c r="I299" s="37"/>
      <c r="J299" s="37"/>
      <c r="K299" s="32" t="str">
        <f aca="false">IF(H299="","",I299*VLOOKUP(H299,Kurse!$A$2:$B$5,2))</f>
        <v/>
      </c>
      <c r="L299" s="33" t="str">
        <f aca="false">IF(H299="","",J299*VLOOKUP(H299,Kurse!$A$2:$B$5,2))</f>
        <v/>
      </c>
    </row>
    <row r="300" customFormat="false" ht="12.8" hidden="false" customHeight="false" outlineLevel="0" collapsed="false">
      <c r="A300" s="27"/>
      <c r="B300" s="36"/>
      <c r="C300" s="36"/>
      <c r="D300" s="29"/>
      <c r="E300" s="27"/>
      <c r="F300" s="0"/>
      <c r="I300" s="37"/>
      <c r="J300" s="37"/>
      <c r="K300" s="32" t="str">
        <f aca="false">IF(H300="","",I300*VLOOKUP(H300,Kurse!$A$2:$B$5,2))</f>
        <v/>
      </c>
      <c r="L300" s="33" t="str">
        <f aca="false">IF(H300="","",J300*VLOOKUP(H300,Kurse!$A$2:$B$5,2))</f>
        <v/>
      </c>
    </row>
    <row r="301" customFormat="false" ht="12.8" hidden="false" customHeight="false" outlineLevel="0" collapsed="false">
      <c r="A301" s="27"/>
      <c r="B301" s="36"/>
      <c r="C301" s="36"/>
      <c r="D301" s="29"/>
      <c r="E301" s="27"/>
      <c r="F301" s="0"/>
      <c r="I301" s="37"/>
      <c r="J301" s="37"/>
      <c r="K301" s="32" t="str">
        <f aca="false">IF(H301="","",I301*VLOOKUP(H301,Kurse!$A$2:$B$5,2))</f>
        <v/>
      </c>
      <c r="L301" s="33" t="str">
        <f aca="false">IF(H301="","",J301*VLOOKUP(H301,Kurse!$A$2:$B$5,2))</f>
        <v/>
      </c>
    </row>
    <row r="302" customFormat="false" ht="12.8" hidden="false" customHeight="false" outlineLevel="0" collapsed="false">
      <c r="A302" s="27"/>
      <c r="B302" s="36"/>
      <c r="C302" s="36"/>
      <c r="D302" s="29"/>
      <c r="E302" s="27"/>
      <c r="F302" s="0"/>
      <c r="I302" s="37"/>
      <c r="J302" s="37"/>
      <c r="K302" s="32" t="str">
        <f aca="false">IF(H302="","",I302*VLOOKUP(H302,Kurse!$A$2:$B$5,2))</f>
        <v/>
      </c>
      <c r="L302" s="33" t="str">
        <f aca="false">IF(H302="","",J302*VLOOKUP(H302,Kurse!$A$2:$B$5,2))</f>
        <v/>
      </c>
    </row>
    <row r="303" customFormat="false" ht="12.8" hidden="false" customHeight="false" outlineLevel="0" collapsed="false">
      <c r="A303" s="27"/>
      <c r="B303" s="36"/>
      <c r="C303" s="36"/>
      <c r="D303" s="29"/>
      <c r="E303" s="27"/>
      <c r="F303" s="0"/>
      <c r="I303" s="37"/>
      <c r="J303" s="37"/>
      <c r="K303" s="32" t="str">
        <f aca="false">IF(H303="","",I303*VLOOKUP(H303,Kurse!$A$2:$B$5,2))</f>
        <v/>
      </c>
      <c r="L303" s="33" t="str">
        <f aca="false">IF(H303="","",J303*VLOOKUP(H303,Kurse!$A$2:$B$5,2))</f>
        <v/>
      </c>
    </row>
    <row r="304" customFormat="false" ht="12.8" hidden="false" customHeight="false" outlineLevel="0" collapsed="false">
      <c r="A304" s="27"/>
      <c r="B304" s="36"/>
      <c r="C304" s="36"/>
      <c r="D304" s="29"/>
      <c r="E304" s="27"/>
      <c r="F304" s="0"/>
      <c r="I304" s="37"/>
      <c r="J304" s="37"/>
      <c r="K304" s="32" t="str">
        <f aca="false">IF(H304="","",I304*VLOOKUP(H304,Kurse!$A$2:$B$5,2))</f>
        <v/>
      </c>
      <c r="L304" s="33" t="str">
        <f aca="false">IF(H304="","",J304*VLOOKUP(H304,Kurse!$A$2:$B$5,2))</f>
        <v/>
      </c>
    </row>
    <row r="305" customFormat="false" ht="12.8" hidden="false" customHeight="false" outlineLevel="0" collapsed="false">
      <c r="A305" s="27"/>
      <c r="B305" s="36"/>
      <c r="C305" s="36"/>
      <c r="D305" s="29"/>
      <c r="E305" s="27"/>
      <c r="F305" s="0"/>
      <c r="I305" s="37"/>
      <c r="J305" s="37"/>
      <c r="K305" s="32" t="str">
        <f aca="false">IF(H305="","",I305*VLOOKUP(H305,Kurse!$A$2:$B$5,2))</f>
        <v/>
      </c>
      <c r="L305" s="33" t="str">
        <f aca="false">IF(H305="","",J305*VLOOKUP(H305,Kurse!$A$2:$B$5,2))</f>
        <v/>
      </c>
    </row>
    <row r="306" customFormat="false" ht="12.8" hidden="false" customHeight="false" outlineLevel="0" collapsed="false">
      <c r="A306" s="27"/>
      <c r="B306" s="36"/>
      <c r="C306" s="36"/>
      <c r="D306" s="29"/>
      <c r="E306" s="27"/>
      <c r="F306" s="0"/>
      <c r="I306" s="37"/>
      <c r="J306" s="37"/>
      <c r="K306" s="32" t="str">
        <f aca="false">IF(H306="","",I306*VLOOKUP(H306,Kurse!$A$2:$B$5,2))</f>
        <v/>
      </c>
      <c r="L306" s="33" t="str">
        <f aca="false">IF(H306="","",J306*VLOOKUP(H306,Kurse!$A$2:$B$5,2))</f>
        <v/>
      </c>
    </row>
    <row r="307" customFormat="false" ht="12.8" hidden="false" customHeight="false" outlineLevel="0" collapsed="false">
      <c r="A307" s="27"/>
      <c r="B307" s="36"/>
      <c r="C307" s="36"/>
      <c r="D307" s="29"/>
      <c r="E307" s="27"/>
      <c r="F307" s="0"/>
      <c r="I307" s="37"/>
      <c r="J307" s="37"/>
      <c r="K307" s="32" t="str">
        <f aca="false">IF(H307="","",I307*VLOOKUP(H307,Kurse!$A$2:$B$5,2))</f>
        <v/>
      </c>
      <c r="L307" s="33" t="str">
        <f aca="false">IF(H307="","",J307*VLOOKUP(H307,Kurse!$A$2:$B$5,2))</f>
        <v/>
      </c>
    </row>
    <row r="308" customFormat="false" ht="12.8" hidden="false" customHeight="false" outlineLevel="0" collapsed="false">
      <c r="A308" s="27"/>
      <c r="B308" s="36"/>
      <c r="C308" s="36"/>
      <c r="D308" s="29"/>
      <c r="E308" s="27"/>
      <c r="F308" s="0"/>
      <c r="I308" s="37"/>
      <c r="J308" s="37"/>
      <c r="K308" s="32" t="str">
        <f aca="false">IF(H308="","",I308*VLOOKUP(H308,Kurse!$A$2:$B$5,2))</f>
        <v/>
      </c>
      <c r="L308" s="33" t="str">
        <f aca="false">IF(H308="","",J308*VLOOKUP(H308,Kurse!$A$2:$B$5,2))</f>
        <v/>
      </c>
    </row>
    <row r="309" customFormat="false" ht="12.8" hidden="false" customHeight="false" outlineLevel="0" collapsed="false">
      <c r="A309" s="27"/>
      <c r="B309" s="36"/>
      <c r="C309" s="36"/>
      <c r="D309" s="29"/>
      <c r="E309" s="27"/>
      <c r="F309" s="0"/>
      <c r="I309" s="37"/>
      <c r="J309" s="37"/>
      <c r="K309" s="32" t="str">
        <f aca="false">IF(H309="","",I309*VLOOKUP(H309,Kurse!$A$2:$B$5,2))</f>
        <v/>
      </c>
      <c r="L309" s="33" t="str">
        <f aca="false">IF(H309="","",J309*VLOOKUP(H309,Kurse!$A$2:$B$5,2))</f>
        <v/>
      </c>
    </row>
    <row r="310" customFormat="false" ht="12.8" hidden="false" customHeight="false" outlineLevel="0" collapsed="false">
      <c r="A310" s="27"/>
      <c r="B310" s="36"/>
      <c r="C310" s="36"/>
      <c r="D310" s="29"/>
      <c r="E310" s="27"/>
      <c r="F310" s="0"/>
      <c r="I310" s="37"/>
      <c r="J310" s="37"/>
      <c r="K310" s="32" t="str">
        <f aca="false">IF(H310="","",I310*VLOOKUP(H310,Kurse!$A$2:$B$5,2))</f>
        <v/>
      </c>
      <c r="L310" s="33" t="str">
        <f aca="false">IF(H310="","",J310*VLOOKUP(H310,Kurse!$A$2:$B$5,2))</f>
        <v/>
      </c>
    </row>
    <row r="311" customFormat="false" ht="12.8" hidden="false" customHeight="false" outlineLevel="0" collapsed="false">
      <c r="A311" s="27"/>
      <c r="B311" s="36"/>
      <c r="C311" s="36"/>
      <c r="D311" s="29"/>
      <c r="E311" s="27"/>
      <c r="F311" s="0"/>
      <c r="I311" s="37"/>
      <c r="J311" s="37"/>
      <c r="K311" s="32" t="str">
        <f aca="false">IF(H311="","",I311*VLOOKUP(H311,Kurse!$A$2:$B$5,2))</f>
        <v/>
      </c>
      <c r="L311" s="33" t="str">
        <f aca="false">IF(H311="","",J311*VLOOKUP(H311,Kurse!$A$2:$B$5,2))</f>
        <v/>
      </c>
    </row>
    <row r="312" customFormat="false" ht="12.8" hidden="false" customHeight="false" outlineLevel="0" collapsed="false">
      <c r="A312" s="27"/>
      <c r="B312" s="36"/>
      <c r="C312" s="36"/>
      <c r="D312" s="29"/>
      <c r="E312" s="0"/>
      <c r="F312" s="0"/>
      <c r="I312" s="37"/>
      <c r="J312" s="37"/>
      <c r="K312" s="32" t="str">
        <f aca="false">IF(H312="","",I312*VLOOKUP(H312,Kurse!$A$2:$B$5,2))</f>
        <v/>
      </c>
      <c r="L312" s="33" t="str">
        <f aca="false">IF(H312="","",J312*VLOOKUP(H312,Kurse!$A$2:$B$5,2))</f>
        <v/>
      </c>
    </row>
    <row r="313" customFormat="false" ht="12.8" hidden="false" customHeight="false" outlineLevel="0" collapsed="false">
      <c r="A313" s="27"/>
      <c r="B313" s="36"/>
      <c r="C313" s="36"/>
      <c r="D313" s="29"/>
      <c r="E313" s="0"/>
      <c r="F313" s="0"/>
      <c r="I313" s="37"/>
      <c r="J313" s="37"/>
      <c r="K313" s="32" t="str">
        <f aca="false">IF(H313="","",I313*VLOOKUP(H313,Kurse!$A$2:$B$5,2))</f>
        <v/>
      </c>
      <c r="L313" s="33" t="str">
        <f aca="false">IF(H313="","",J313*VLOOKUP(H313,Kurse!$A$2:$B$5,2))</f>
        <v/>
      </c>
    </row>
    <row r="314" customFormat="false" ht="12.8" hidden="false" customHeight="false" outlineLevel="0" collapsed="false">
      <c r="A314" s="27"/>
      <c r="B314" s="36"/>
      <c r="C314" s="36"/>
      <c r="D314" s="29"/>
      <c r="E314" s="0"/>
      <c r="F314" s="0"/>
      <c r="I314" s="37"/>
      <c r="J314" s="37"/>
      <c r="K314" s="32" t="str">
        <f aca="false">IF(H314="","",I314*VLOOKUP(H314,Kurse!$A$2:$B$5,2))</f>
        <v/>
      </c>
      <c r="L314" s="33" t="str">
        <f aca="false">IF(H314="","",J314*VLOOKUP(H314,Kurse!$A$2:$B$5,2))</f>
        <v/>
      </c>
    </row>
    <row r="315" customFormat="false" ht="12.8" hidden="false" customHeight="false" outlineLevel="0" collapsed="false">
      <c r="A315" s="27"/>
      <c r="B315" s="36"/>
      <c r="C315" s="36"/>
      <c r="D315" s="29"/>
      <c r="E315" s="0"/>
      <c r="F315" s="0"/>
      <c r="I315" s="37"/>
      <c r="J315" s="37"/>
      <c r="K315" s="32" t="str">
        <f aca="false">IF(H315="","",I315*VLOOKUP(H315,Kurse!$A$2:$B$5,2))</f>
        <v/>
      </c>
      <c r="L315" s="33" t="str">
        <f aca="false">IF(H315="","",J315*VLOOKUP(H315,Kurse!$A$2:$B$5,2))</f>
        <v/>
      </c>
    </row>
    <row r="316" customFormat="false" ht="12.8" hidden="false" customHeight="false" outlineLevel="0" collapsed="false">
      <c r="A316" s="27"/>
      <c r="B316" s="36"/>
      <c r="C316" s="36"/>
      <c r="D316" s="29"/>
      <c r="E316" s="27"/>
      <c r="F316" s="0"/>
      <c r="I316" s="37"/>
      <c r="J316" s="37"/>
      <c r="K316" s="32" t="str">
        <f aca="false">IF(H316="","",I316*VLOOKUP(H316,Kurse!$A$2:$B$5,2))</f>
        <v/>
      </c>
      <c r="L316" s="33" t="str">
        <f aca="false">IF(H316="","",J316*VLOOKUP(H316,Kurse!$A$2:$B$5,2))</f>
        <v/>
      </c>
    </row>
    <row r="317" customFormat="false" ht="12.8" hidden="false" customHeight="false" outlineLevel="0" collapsed="false">
      <c r="A317" s="27"/>
      <c r="B317" s="36"/>
      <c r="C317" s="36"/>
      <c r="D317" s="29"/>
      <c r="E317" s="27"/>
      <c r="F317" s="0"/>
      <c r="I317" s="37"/>
      <c r="J317" s="37"/>
      <c r="K317" s="32" t="str">
        <f aca="false">IF(H317="","",I317*VLOOKUP(H317,Kurse!$A$2:$B$5,2))</f>
        <v/>
      </c>
      <c r="L317" s="33" t="str">
        <f aca="false">IF(H317="","",J317*VLOOKUP(H317,Kurse!$A$2:$B$5,2))</f>
        <v/>
      </c>
    </row>
    <row r="318" customFormat="false" ht="12.8" hidden="false" customHeight="false" outlineLevel="0" collapsed="false">
      <c r="A318" s="27"/>
      <c r="B318" s="36"/>
      <c r="C318" s="36"/>
      <c r="D318" s="29"/>
      <c r="E318" s="27"/>
      <c r="F318" s="0"/>
      <c r="I318" s="37"/>
      <c r="J318" s="37"/>
      <c r="K318" s="32" t="str">
        <f aca="false">IF(H318="","",I318*VLOOKUP(H318,Kurse!$A$2:$B$5,2))</f>
        <v/>
      </c>
      <c r="L318" s="33" t="str">
        <f aca="false">IF(H318="","",J318*VLOOKUP(H318,Kurse!$A$2:$B$5,2))</f>
        <v/>
      </c>
    </row>
    <row r="319" customFormat="false" ht="12.8" hidden="false" customHeight="false" outlineLevel="0" collapsed="false">
      <c r="A319" s="27"/>
      <c r="B319" s="36"/>
      <c r="C319" s="36"/>
      <c r="D319" s="29"/>
      <c r="E319" s="27"/>
      <c r="F319" s="0"/>
      <c r="I319" s="37"/>
      <c r="J319" s="37"/>
      <c r="K319" s="32" t="str">
        <f aca="false">IF(H319="","",I319*VLOOKUP(H319,Kurse!$A$2:$B$5,2))</f>
        <v/>
      </c>
      <c r="L319" s="33" t="str">
        <f aca="false">IF(H319="","",J319*VLOOKUP(H319,Kurse!$A$2:$B$5,2))</f>
        <v/>
      </c>
    </row>
    <row r="320" customFormat="false" ht="12.8" hidden="false" customHeight="false" outlineLevel="0" collapsed="false">
      <c r="A320" s="27"/>
      <c r="B320" s="36"/>
      <c r="C320" s="36"/>
      <c r="D320" s="29"/>
      <c r="E320" s="27"/>
      <c r="F320" s="0"/>
      <c r="I320" s="37"/>
      <c r="J320" s="37"/>
      <c r="K320" s="32" t="str">
        <f aca="false">IF(H320="","",I320*VLOOKUP(H320,Kurse!$A$2:$B$5,2))</f>
        <v/>
      </c>
      <c r="L320" s="33" t="str">
        <f aca="false">IF(H320="","",J320*VLOOKUP(H320,Kurse!$A$2:$B$5,2))</f>
        <v/>
      </c>
    </row>
    <row r="321" customFormat="false" ht="12.8" hidden="false" customHeight="false" outlineLevel="0" collapsed="false">
      <c r="A321" s="27"/>
      <c r="B321" s="36"/>
      <c r="C321" s="36"/>
      <c r="D321" s="29"/>
      <c r="E321" s="27"/>
      <c r="F321" s="0"/>
      <c r="I321" s="37"/>
      <c r="J321" s="37"/>
      <c r="K321" s="32" t="str">
        <f aca="false">IF(H321="","",I321*VLOOKUP(H321,Kurse!$A$2:$B$5,2))</f>
        <v/>
      </c>
      <c r="L321" s="33" t="str">
        <f aca="false">IF(H321="","",J321*VLOOKUP(H321,Kurse!$A$2:$B$5,2))</f>
        <v/>
      </c>
    </row>
    <row r="322" customFormat="false" ht="12.8" hidden="false" customHeight="false" outlineLevel="0" collapsed="false">
      <c r="A322" s="27"/>
      <c r="B322" s="36"/>
      <c r="C322" s="36"/>
      <c r="D322" s="29"/>
      <c r="E322" s="27"/>
      <c r="F322" s="0"/>
      <c r="I322" s="37"/>
      <c r="J322" s="37"/>
      <c r="K322" s="32" t="str">
        <f aca="false">IF(H322="","",I322*VLOOKUP(H322,Kurse!$A$2:$B$5,2))</f>
        <v/>
      </c>
      <c r="L322" s="33" t="str">
        <f aca="false">IF(H322="","",J322*VLOOKUP(H322,Kurse!$A$2:$B$5,2))</f>
        <v/>
      </c>
    </row>
    <row r="323" customFormat="false" ht="12.8" hidden="false" customHeight="false" outlineLevel="0" collapsed="false">
      <c r="A323" s="27"/>
      <c r="B323" s="36"/>
      <c r="C323" s="36"/>
      <c r="D323" s="29"/>
      <c r="E323" s="27"/>
      <c r="F323" s="0"/>
      <c r="I323" s="37"/>
      <c r="J323" s="37"/>
      <c r="K323" s="32" t="str">
        <f aca="false">IF(H323="","",I323*VLOOKUP(H323,Kurse!$A$2:$B$5,2))</f>
        <v/>
      </c>
      <c r="L323" s="33" t="str">
        <f aca="false">IF(H323="","",J323*VLOOKUP(H323,Kurse!$A$2:$B$5,2))</f>
        <v/>
      </c>
    </row>
    <row r="324" customFormat="false" ht="12.8" hidden="false" customHeight="false" outlineLevel="0" collapsed="false">
      <c r="A324" s="27"/>
      <c r="B324" s="36"/>
      <c r="C324" s="36"/>
      <c r="D324" s="29"/>
      <c r="E324" s="27"/>
      <c r="F324" s="0"/>
      <c r="I324" s="37"/>
      <c r="J324" s="37"/>
      <c r="K324" s="32" t="str">
        <f aca="false">IF(H324="","",I324*VLOOKUP(H324,Kurse!$A$2:$B$5,2))</f>
        <v/>
      </c>
      <c r="L324" s="33" t="str">
        <f aca="false">IF(H324="","",J324*VLOOKUP(H324,Kurse!$A$2:$B$5,2))</f>
        <v/>
      </c>
    </row>
    <row r="325" customFormat="false" ht="12.8" hidden="false" customHeight="false" outlineLevel="0" collapsed="false">
      <c r="A325" s="27"/>
      <c r="B325" s="36"/>
      <c r="C325" s="36"/>
      <c r="D325" s="29"/>
      <c r="E325" s="27"/>
      <c r="F325" s="0"/>
      <c r="I325" s="37"/>
      <c r="J325" s="37"/>
      <c r="K325" s="32" t="str">
        <f aca="false">IF(H325="","",I325*VLOOKUP(H325,Kurse!$A$2:$B$5,2))</f>
        <v/>
      </c>
      <c r="L325" s="33" t="str">
        <f aca="false">IF(H325="","",J325*VLOOKUP(H325,Kurse!$A$2:$B$5,2))</f>
        <v/>
      </c>
    </row>
    <row r="326" customFormat="false" ht="12.8" hidden="false" customHeight="false" outlineLevel="0" collapsed="false">
      <c r="A326" s="27"/>
      <c r="B326" s="36"/>
      <c r="C326" s="36"/>
      <c r="D326" s="29"/>
      <c r="E326" s="27"/>
      <c r="F326" s="0"/>
      <c r="I326" s="37"/>
      <c r="J326" s="37"/>
      <c r="K326" s="32" t="str">
        <f aca="false">IF(H326="","",I326*VLOOKUP(H326,Kurse!$A$2:$B$5,2))</f>
        <v/>
      </c>
      <c r="L326" s="33" t="str">
        <f aca="false">IF(H326="","",J326*VLOOKUP(H326,Kurse!$A$2:$B$5,2))</f>
        <v/>
      </c>
    </row>
    <row r="327" customFormat="false" ht="12.8" hidden="false" customHeight="false" outlineLevel="0" collapsed="false">
      <c r="A327" s="27"/>
      <c r="B327" s="36"/>
      <c r="C327" s="36"/>
      <c r="D327" s="29"/>
      <c r="E327" s="27"/>
      <c r="F327" s="0"/>
      <c r="I327" s="37"/>
      <c r="J327" s="37"/>
      <c r="K327" s="32" t="str">
        <f aca="false">IF(H327="","",I327*VLOOKUP(H327,Kurse!$A$2:$B$5,2))</f>
        <v/>
      </c>
      <c r="L327" s="33" t="str">
        <f aca="false">IF(H327="","",J327*VLOOKUP(H327,Kurse!$A$2:$B$5,2))</f>
        <v/>
      </c>
    </row>
    <row r="328" customFormat="false" ht="12.8" hidden="false" customHeight="false" outlineLevel="0" collapsed="false">
      <c r="A328" s="27"/>
      <c r="B328" s="36"/>
      <c r="C328" s="36"/>
      <c r="D328" s="29"/>
      <c r="E328" s="27"/>
      <c r="F328" s="0"/>
      <c r="I328" s="37"/>
      <c r="J328" s="37"/>
      <c r="K328" s="32" t="str">
        <f aca="false">IF(H328="","",I328*VLOOKUP(H328,Kurse!$A$2:$B$5,2))</f>
        <v/>
      </c>
      <c r="L328" s="33" t="str">
        <f aca="false">IF(H328="","",J328*VLOOKUP(H328,Kurse!$A$2:$B$5,2))</f>
        <v/>
      </c>
    </row>
    <row r="329" customFormat="false" ht="12.8" hidden="false" customHeight="false" outlineLevel="0" collapsed="false">
      <c r="A329" s="27"/>
      <c r="B329" s="36"/>
      <c r="C329" s="36"/>
      <c r="D329" s="29"/>
      <c r="E329" s="27"/>
      <c r="F329" s="0"/>
      <c r="I329" s="37"/>
      <c r="J329" s="37"/>
      <c r="K329" s="32" t="str">
        <f aca="false">IF(H329="","",I329*VLOOKUP(H329,Kurse!$A$2:$B$5,2))</f>
        <v/>
      </c>
      <c r="L329" s="33" t="str">
        <f aca="false">IF(H329="","",J329*VLOOKUP(H329,Kurse!$A$2:$B$5,2))</f>
        <v/>
      </c>
    </row>
    <row r="330" customFormat="false" ht="12.8" hidden="false" customHeight="false" outlineLevel="0" collapsed="false">
      <c r="A330" s="27"/>
      <c r="B330" s="36"/>
      <c r="C330" s="36"/>
      <c r="D330" s="29"/>
      <c r="E330" s="27"/>
      <c r="F330" s="0"/>
      <c r="I330" s="37"/>
      <c r="J330" s="37"/>
      <c r="K330" s="32" t="str">
        <f aca="false">IF(H330="","",I330*VLOOKUP(H330,Kurse!$A$2:$B$5,2))</f>
        <v/>
      </c>
      <c r="L330" s="33" t="str">
        <f aca="false">IF(H330="","",J330*VLOOKUP(H330,Kurse!$A$2:$B$5,2))</f>
        <v/>
      </c>
    </row>
    <row r="331" customFormat="false" ht="12.8" hidden="false" customHeight="false" outlineLevel="0" collapsed="false">
      <c r="A331" s="27"/>
      <c r="B331" s="36"/>
      <c r="C331" s="36"/>
      <c r="D331" s="29"/>
      <c r="E331" s="27"/>
      <c r="F331" s="0"/>
      <c r="I331" s="37"/>
      <c r="J331" s="37"/>
      <c r="K331" s="32" t="str">
        <f aca="false">IF(H331="","",I331*VLOOKUP(H331,Kurse!$A$2:$B$5,2))</f>
        <v/>
      </c>
      <c r="L331" s="33" t="str">
        <f aca="false">IF(H331="","",J331*VLOOKUP(H331,Kurse!$A$2:$B$5,2))</f>
        <v/>
      </c>
    </row>
    <row r="332" customFormat="false" ht="12.8" hidden="false" customHeight="false" outlineLevel="0" collapsed="false">
      <c r="A332" s="27"/>
      <c r="B332" s="36"/>
      <c r="C332" s="36"/>
      <c r="D332" s="29"/>
      <c r="E332" s="27"/>
      <c r="F332" s="0"/>
      <c r="I332" s="37"/>
      <c r="J332" s="37"/>
      <c r="K332" s="32" t="str">
        <f aca="false">IF(H332="","",I332*VLOOKUP(H332,Kurse!$A$2:$B$5,2))</f>
        <v/>
      </c>
      <c r="L332" s="33" t="str">
        <f aca="false">IF(H332="","",J332*VLOOKUP(H332,Kurse!$A$2:$B$5,2))</f>
        <v/>
      </c>
    </row>
    <row r="333" customFormat="false" ht="12.8" hidden="false" customHeight="false" outlineLevel="0" collapsed="false">
      <c r="A333" s="27"/>
      <c r="B333" s="36"/>
      <c r="C333" s="36"/>
      <c r="D333" s="29"/>
      <c r="E333" s="27"/>
      <c r="F333" s="0"/>
      <c r="I333" s="37"/>
      <c r="J333" s="37"/>
      <c r="K333" s="32" t="str">
        <f aca="false">IF(H333="","",I333*VLOOKUP(H333,Kurse!$A$2:$B$5,2))</f>
        <v/>
      </c>
      <c r="L333" s="33" t="str">
        <f aca="false">IF(H333="","",J333*VLOOKUP(H333,Kurse!$A$2:$B$5,2))</f>
        <v/>
      </c>
    </row>
    <row r="334" customFormat="false" ht="12.8" hidden="false" customHeight="false" outlineLevel="0" collapsed="false">
      <c r="A334" s="27"/>
      <c r="B334" s="36"/>
      <c r="C334" s="36"/>
      <c r="D334" s="29"/>
      <c r="E334" s="27"/>
      <c r="F334" s="0"/>
      <c r="I334" s="37"/>
      <c r="J334" s="37"/>
      <c r="K334" s="32" t="str">
        <f aca="false">IF(H334="","",I334*VLOOKUP(H334,Kurse!$A$2:$B$5,2))</f>
        <v/>
      </c>
      <c r="L334" s="33" t="str">
        <f aca="false">IF(H334="","",J334*VLOOKUP(H334,Kurse!$A$2:$B$5,2))</f>
        <v/>
      </c>
    </row>
    <row r="335" customFormat="false" ht="12.8" hidden="false" customHeight="false" outlineLevel="0" collapsed="false">
      <c r="A335" s="27"/>
      <c r="B335" s="36"/>
      <c r="C335" s="36"/>
      <c r="D335" s="29"/>
      <c r="E335" s="27"/>
      <c r="F335" s="0"/>
      <c r="I335" s="37"/>
      <c r="J335" s="37"/>
      <c r="K335" s="32" t="str">
        <f aca="false">IF(H335="","",I335*VLOOKUP(H335,Kurse!$A$2:$B$5,2))</f>
        <v/>
      </c>
      <c r="L335" s="33" t="str">
        <f aca="false">IF(H335="","",J335*VLOOKUP(H335,Kurse!$A$2:$B$5,2))</f>
        <v/>
      </c>
    </row>
    <row r="336" customFormat="false" ht="12.8" hidden="false" customHeight="false" outlineLevel="0" collapsed="false">
      <c r="A336" s="27"/>
      <c r="B336" s="36"/>
      <c r="C336" s="36"/>
      <c r="D336" s="29"/>
      <c r="E336" s="27"/>
      <c r="F336" s="0"/>
      <c r="I336" s="37"/>
      <c r="J336" s="37"/>
      <c r="K336" s="32" t="str">
        <f aca="false">IF(H336="","",I336*VLOOKUP(H336,Kurse!$A$2:$B$5,2))</f>
        <v/>
      </c>
      <c r="L336" s="33" t="str">
        <f aca="false">IF(H336="","",J336*VLOOKUP(H336,Kurse!$A$2:$B$5,2))</f>
        <v/>
      </c>
    </row>
    <row r="337" customFormat="false" ht="12.8" hidden="false" customHeight="false" outlineLevel="0" collapsed="false">
      <c r="A337" s="27"/>
      <c r="B337" s="36"/>
      <c r="C337" s="36"/>
      <c r="D337" s="29"/>
      <c r="E337" s="27"/>
      <c r="F337" s="0"/>
      <c r="I337" s="37"/>
      <c r="J337" s="37"/>
      <c r="K337" s="32" t="str">
        <f aca="false">IF(H337="","",I337*VLOOKUP(H337,Kurse!$A$2:$B$5,2))</f>
        <v/>
      </c>
      <c r="L337" s="33" t="str">
        <f aca="false">IF(H337="","",J337*VLOOKUP(H337,Kurse!$A$2:$B$5,2))</f>
        <v/>
      </c>
    </row>
    <row r="338" customFormat="false" ht="12.8" hidden="false" customHeight="false" outlineLevel="0" collapsed="false">
      <c r="A338" s="27"/>
      <c r="B338" s="36"/>
      <c r="C338" s="36"/>
      <c r="D338" s="29"/>
      <c r="E338" s="27"/>
      <c r="F338" s="0"/>
      <c r="I338" s="37"/>
      <c r="J338" s="37"/>
      <c r="K338" s="32" t="str">
        <f aca="false">IF(H338="","",I338*VLOOKUP(H338,Kurse!$A$2:$B$5,2))</f>
        <v/>
      </c>
      <c r="L338" s="33" t="str">
        <f aca="false">IF(H338="","",J338*VLOOKUP(H338,Kurse!$A$2:$B$5,2))</f>
        <v/>
      </c>
    </row>
    <row r="339" customFormat="false" ht="12.8" hidden="false" customHeight="false" outlineLevel="0" collapsed="false">
      <c r="A339" s="27"/>
      <c r="B339" s="36"/>
      <c r="C339" s="36"/>
      <c r="D339" s="29"/>
      <c r="E339" s="27"/>
      <c r="F339" s="0"/>
      <c r="I339" s="37"/>
      <c r="J339" s="37"/>
      <c r="K339" s="32" t="str">
        <f aca="false">IF(H339="","",I339*VLOOKUP(H339,Kurse!$A$2:$B$5,2))</f>
        <v/>
      </c>
      <c r="L339" s="33" t="str">
        <f aca="false">IF(H339="","",J339*VLOOKUP(H339,Kurse!$A$2:$B$5,2))</f>
        <v/>
      </c>
    </row>
    <row r="340" customFormat="false" ht="12.8" hidden="false" customHeight="false" outlineLevel="0" collapsed="false">
      <c r="A340" s="27"/>
      <c r="B340" s="36"/>
      <c r="C340" s="36"/>
      <c r="D340" s="29"/>
      <c r="E340" s="0"/>
      <c r="F340" s="0"/>
      <c r="I340" s="37"/>
      <c r="J340" s="37"/>
      <c r="K340" s="32" t="str">
        <f aca="false">IF(H340="","",I340*VLOOKUP(H340,Kurse!$A$2:$B$5,2))</f>
        <v/>
      </c>
      <c r="L340" s="33" t="str">
        <f aca="false">IF(H340="","",J340*VLOOKUP(H340,Kurse!$A$2:$B$5,2))</f>
        <v/>
      </c>
    </row>
    <row r="341" customFormat="false" ht="12.8" hidden="false" customHeight="false" outlineLevel="0" collapsed="false">
      <c r="A341" s="27"/>
      <c r="B341" s="36"/>
      <c r="C341" s="36"/>
      <c r="D341" s="29"/>
      <c r="E341" s="0"/>
      <c r="F341" s="0"/>
      <c r="I341" s="37"/>
      <c r="J341" s="37"/>
      <c r="K341" s="32" t="str">
        <f aca="false">IF(H341="","",I341*VLOOKUP(H341,Kurse!$A$2:$B$5,2))</f>
        <v/>
      </c>
      <c r="L341" s="33" t="str">
        <f aca="false">IF(H341="","",J341*VLOOKUP(H341,Kurse!$A$2:$B$5,2))</f>
        <v/>
      </c>
    </row>
    <row r="342" customFormat="false" ht="12.8" hidden="false" customHeight="false" outlineLevel="0" collapsed="false">
      <c r="A342" s="27"/>
      <c r="B342" s="36"/>
      <c r="C342" s="36"/>
      <c r="D342" s="29"/>
      <c r="E342" s="27"/>
      <c r="F342" s="0"/>
      <c r="I342" s="37"/>
      <c r="J342" s="37"/>
      <c r="K342" s="32" t="str">
        <f aca="false">IF(H342="","",I342*VLOOKUP(H342,Kurse!$A$2:$B$5,2))</f>
        <v/>
      </c>
      <c r="L342" s="33" t="str">
        <f aca="false">IF(H342="","",J342*VLOOKUP(H342,Kurse!$A$2:$B$5,2))</f>
        <v/>
      </c>
    </row>
    <row r="343" customFormat="false" ht="12.8" hidden="false" customHeight="false" outlineLevel="0" collapsed="false">
      <c r="A343" s="27"/>
      <c r="B343" s="36"/>
      <c r="C343" s="36"/>
      <c r="D343" s="29"/>
      <c r="E343" s="27"/>
      <c r="F343" s="0"/>
      <c r="I343" s="37"/>
      <c r="J343" s="37"/>
      <c r="K343" s="32" t="str">
        <f aca="false">IF(H343="","",I343*VLOOKUP(H343,Kurse!$A$2:$B$5,2))</f>
        <v/>
      </c>
      <c r="L343" s="33" t="str">
        <f aca="false">IF(H343="","",J343*VLOOKUP(H343,Kurse!$A$2:$B$5,2))</f>
        <v/>
      </c>
    </row>
    <row r="344" customFormat="false" ht="12.8" hidden="false" customHeight="false" outlineLevel="0" collapsed="false">
      <c r="A344" s="27"/>
      <c r="B344" s="36"/>
      <c r="C344" s="36"/>
      <c r="D344" s="29"/>
      <c r="E344" s="0"/>
      <c r="F344" s="0"/>
      <c r="I344" s="37"/>
      <c r="J344" s="37"/>
      <c r="K344" s="32" t="str">
        <f aca="false">IF(H344="","",I344*VLOOKUP(H344,Kurse!$A$2:$B$5,2))</f>
        <v/>
      </c>
      <c r="L344" s="33" t="str">
        <f aca="false">IF(H344="","",J344*VLOOKUP(H344,Kurse!$A$2:$B$5,2))</f>
        <v/>
      </c>
    </row>
    <row r="345" customFormat="false" ht="12.8" hidden="false" customHeight="false" outlineLevel="0" collapsed="false">
      <c r="A345" s="27"/>
      <c r="B345" s="36"/>
      <c r="C345" s="36"/>
      <c r="D345" s="29"/>
      <c r="E345" s="27"/>
      <c r="F345" s="0"/>
      <c r="I345" s="37"/>
      <c r="J345" s="37"/>
      <c r="K345" s="32" t="str">
        <f aca="false">IF(H345="","",I345*VLOOKUP(H345,Kurse!$A$2:$B$5,2))</f>
        <v/>
      </c>
      <c r="L345" s="33" t="str">
        <f aca="false">IF(H345="","",J345*VLOOKUP(H345,Kurse!$A$2:$B$5,2))</f>
        <v/>
      </c>
    </row>
    <row r="346" customFormat="false" ht="12.8" hidden="false" customHeight="false" outlineLevel="0" collapsed="false">
      <c r="A346" s="27"/>
      <c r="B346" s="36"/>
      <c r="C346" s="36"/>
      <c r="D346" s="29"/>
      <c r="E346" s="27"/>
      <c r="F346" s="0"/>
      <c r="I346" s="37"/>
      <c r="J346" s="37"/>
      <c r="K346" s="32" t="str">
        <f aca="false">IF(H346="","",I346*VLOOKUP(H346,Kurse!$A$2:$B$5,2))</f>
        <v/>
      </c>
      <c r="L346" s="33" t="str">
        <f aca="false">IF(H346="","",J346*VLOOKUP(H346,Kurse!$A$2:$B$5,2))</f>
        <v/>
      </c>
    </row>
    <row r="347" customFormat="false" ht="12.8" hidden="false" customHeight="false" outlineLevel="0" collapsed="false">
      <c r="A347" s="27"/>
      <c r="B347" s="36"/>
      <c r="C347" s="36"/>
      <c r="D347" s="29"/>
      <c r="E347" s="27"/>
      <c r="F347" s="0"/>
      <c r="I347" s="37"/>
      <c r="J347" s="37"/>
      <c r="K347" s="32" t="str">
        <f aca="false">IF(H347="","",I347*VLOOKUP(H347,Kurse!$A$2:$B$5,2))</f>
        <v/>
      </c>
      <c r="L347" s="33" t="str">
        <f aca="false">IF(H347="","",J347*VLOOKUP(H347,Kurse!$A$2:$B$5,2))</f>
        <v/>
      </c>
    </row>
    <row r="348" customFormat="false" ht="12.8" hidden="false" customHeight="false" outlineLevel="0" collapsed="false">
      <c r="A348" s="27"/>
      <c r="B348" s="36"/>
      <c r="C348" s="36"/>
      <c r="D348" s="29"/>
      <c r="E348" s="27"/>
      <c r="I348" s="37"/>
      <c r="J348" s="37"/>
      <c r="K348" s="32" t="str">
        <f aca="false">IF(H348="","",I348*VLOOKUP(H348,Kurse!$A$2:$B$5,2))</f>
        <v/>
      </c>
      <c r="L348" s="33" t="str">
        <f aca="false">IF(H348="","",J348*VLOOKUP(H348,Kurse!$A$2:$B$5,2))</f>
        <v/>
      </c>
    </row>
    <row r="349" customFormat="false" ht="12.8" hidden="false" customHeight="false" outlineLevel="0" collapsed="false">
      <c r="A349" s="27"/>
      <c r="B349" s="36"/>
      <c r="C349" s="36"/>
      <c r="D349" s="29"/>
      <c r="E349" s="27"/>
      <c r="I349" s="37"/>
      <c r="J349" s="37"/>
      <c r="K349" s="32" t="str">
        <f aca="false">IF(H349="","",I349*VLOOKUP(H349,Kurse!$A$2:$B$5,2))</f>
        <v/>
      </c>
      <c r="L349" s="33" t="str">
        <f aca="false">IF(H349="","",J349*VLOOKUP(H349,Kurse!$A$2:$B$5,2))</f>
        <v/>
      </c>
    </row>
    <row r="350" customFormat="false" ht="12.8" hidden="false" customHeight="false" outlineLevel="0" collapsed="false">
      <c r="A350" s="27"/>
      <c r="B350" s="36"/>
      <c r="C350" s="36"/>
      <c r="D350" s="29"/>
      <c r="E350" s="27"/>
      <c r="I350" s="37"/>
      <c r="J350" s="37"/>
      <c r="K350" s="32" t="str">
        <f aca="false">IF(H350="","",I350*VLOOKUP(H350,Kurse!$A$2:$B$5,2))</f>
        <v/>
      </c>
      <c r="L350" s="33" t="str">
        <f aca="false">IF(H350="","",J350*VLOOKUP(H350,Kurse!$A$2:$B$5,2))</f>
        <v/>
      </c>
    </row>
    <row r="351" customFormat="false" ht="12.8" hidden="false" customHeight="false" outlineLevel="0" collapsed="false">
      <c r="A351" s="27"/>
      <c r="B351" s="36"/>
      <c r="C351" s="36"/>
      <c r="D351" s="29"/>
      <c r="E351" s="27"/>
      <c r="I351" s="37"/>
      <c r="J351" s="37"/>
      <c r="K351" s="32" t="str">
        <f aca="false">IF(H351="","",I351*VLOOKUP(H351,Kurse!$A$2:$B$5,2))</f>
        <v/>
      </c>
      <c r="L351" s="33" t="str">
        <f aca="false">IF(H351="","",J351*VLOOKUP(H351,Kurse!$A$2:$B$5,2))</f>
        <v/>
      </c>
    </row>
    <row r="352" customFormat="false" ht="12.8" hidden="false" customHeight="false" outlineLevel="0" collapsed="false">
      <c r="A352" s="27"/>
      <c r="B352" s="36"/>
      <c r="C352" s="36"/>
      <c r="D352" s="29"/>
      <c r="E352" s="27"/>
      <c r="I352" s="37"/>
      <c r="J352" s="37"/>
      <c r="K352" s="32" t="str">
        <f aca="false">IF(H352="","",I352*VLOOKUP(H352,Kurse!$A$2:$B$5,2))</f>
        <v/>
      </c>
      <c r="L352" s="33" t="str">
        <f aca="false">IF(H352="","",J352*VLOOKUP(H352,Kurse!$A$2:$B$5,2))</f>
        <v/>
      </c>
    </row>
    <row r="353" customFormat="false" ht="12.8" hidden="false" customHeight="false" outlineLevel="0" collapsed="false">
      <c r="A353" s="27"/>
      <c r="B353" s="36"/>
      <c r="C353" s="36"/>
      <c r="D353" s="29"/>
      <c r="E353" s="27"/>
      <c r="I353" s="37"/>
      <c r="J353" s="37"/>
      <c r="K353" s="32" t="str">
        <f aca="false">IF(H353="","",I353*VLOOKUP(H353,Kurse!$A$2:$B$5,2))</f>
        <v/>
      </c>
      <c r="L353" s="33" t="str">
        <f aca="false">IF(H353="","",J353*VLOOKUP(H353,Kurse!$A$2:$B$5,2))</f>
        <v/>
      </c>
    </row>
    <row r="354" customFormat="false" ht="12.8" hidden="false" customHeight="false" outlineLevel="0" collapsed="false">
      <c r="A354" s="27"/>
      <c r="B354" s="36"/>
      <c r="C354" s="36"/>
      <c r="D354" s="29"/>
      <c r="E354" s="27"/>
      <c r="I354" s="37"/>
      <c r="J354" s="37"/>
      <c r="K354" s="32" t="str">
        <f aca="false">IF(H354="","",I354*VLOOKUP(H354,Kurse!$A$2:$B$5,2))</f>
        <v/>
      </c>
      <c r="L354" s="33" t="str">
        <f aca="false">IF(H354="","",J354*VLOOKUP(H354,Kurse!$A$2:$B$5,2))</f>
        <v/>
      </c>
    </row>
    <row r="355" customFormat="false" ht="12.8" hidden="false" customHeight="false" outlineLevel="0" collapsed="false">
      <c r="A355" s="27"/>
      <c r="B355" s="36"/>
      <c r="C355" s="36"/>
      <c r="D355" s="29"/>
      <c r="E355" s="27"/>
      <c r="I355" s="37"/>
      <c r="J355" s="37"/>
      <c r="K355" s="32" t="str">
        <f aca="false">IF(H355="","",I355*VLOOKUP(H355,Kurse!$A$2:$B$5,2))</f>
        <v/>
      </c>
      <c r="L355" s="33" t="str">
        <f aca="false">IF(H355="","",J355*VLOOKUP(H355,Kurse!$A$2:$B$5,2))</f>
        <v/>
      </c>
    </row>
    <row r="356" customFormat="false" ht="12.8" hidden="false" customHeight="false" outlineLevel="0" collapsed="false">
      <c r="A356" s="27"/>
      <c r="B356" s="36"/>
      <c r="C356" s="36"/>
      <c r="D356" s="29"/>
      <c r="E356" s="27"/>
      <c r="I356" s="37"/>
      <c r="J356" s="37"/>
      <c r="K356" s="32" t="str">
        <f aca="false">IF(H356="","",I356*VLOOKUP(H356,Kurse!$A$2:$B$5,2))</f>
        <v/>
      </c>
      <c r="L356" s="33" t="str">
        <f aca="false">IF(H356="","",J356*VLOOKUP(H356,Kurse!$A$2:$B$5,2))</f>
        <v/>
      </c>
    </row>
    <row r="357" customFormat="false" ht="12.8" hidden="false" customHeight="false" outlineLevel="0" collapsed="false">
      <c r="A357" s="27"/>
      <c r="B357" s="36"/>
      <c r="C357" s="36"/>
      <c r="D357" s="29"/>
      <c r="E357" s="27"/>
      <c r="I357" s="37"/>
      <c r="J357" s="37"/>
      <c r="K357" s="32" t="str">
        <f aca="false">IF(H357="","",I357*VLOOKUP(H357,Kurse!$A$2:$B$5,2))</f>
        <v/>
      </c>
      <c r="L357" s="33" t="str">
        <f aca="false">IF(H357="","",J357*VLOOKUP(H357,Kurse!$A$2:$B$5,2))</f>
        <v/>
      </c>
    </row>
    <row r="358" customFormat="false" ht="12.8" hidden="false" customHeight="false" outlineLevel="0" collapsed="false">
      <c r="A358" s="27"/>
      <c r="B358" s="36"/>
      <c r="C358" s="36"/>
      <c r="D358" s="29"/>
      <c r="E358" s="27"/>
      <c r="I358" s="37"/>
      <c r="J358" s="37"/>
      <c r="K358" s="32" t="str">
        <f aca="false">IF(H358="","",I358*VLOOKUP(H358,Kurse!$A$2:$B$5,2))</f>
        <v/>
      </c>
      <c r="L358" s="33" t="str">
        <f aca="false">IF(H358="","",J358*VLOOKUP(H358,Kurse!$A$2:$B$5,2))</f>
        <v/>
      </c>
    </row>
    <row r="359" customFormat="false" ht="12.8" hidden="false" customHeight="false" outlineLevel="0" collapsed="false">
      <c r="A359" s="27"/>
      <c r="B359" s="36"/>
      <c r="C359" s="36"/>
      <c r="D359" s="29"/>
      <c r="E359" s="27"/>
      <c r="I359" s="37"/>
      <c r="J359" s="37"/>
      <c r="K359" s="32" t="str">
        <f aca="false">IF(H359="","",I359*VLOOKUP(H359,Kurse!$A$2:$B$5,2))</f>
        <v/>
      </c>
      <c r="L359" s="33" t="str">
        <f aca="false">IF(H359="","",J359*VLOOKUP(H359,Kurse!$A$2:$B$5,2))</f>
        <v/>
      </c>
    </row>
    <row r="360" customFormat="false" ht="12.8" hidden="false" customHeight="false" outlineLevel="0" collapsed="false">
      <c r="A360" s="27"/>
      <c r="B360" s="36"/>
      <c r="C360" s="36"/>
      <c r="D360" s="29"/>
      <c r="E360" s="27"/>
      <c r="I360" s="37"/>
      <c r="J360" s="37"/>
      <c r="K360" s="32" t="str">
        <f aca="false">IF(H360="","",I360*VLOOKUP(H360,Kurse!$A$2:$B$5,2))</f>
        <v/>
      </c>
      <c r="L360" s="33" t="str">
        <f aca="false">IF(H360="","",J360*VLOOKUP(H360,Kurse!$A$2:$B$5,2))</f>
        <v/>
      </c>
    </row>
    <row r="361" customFormat="false" ht="12.8" hidden="false" customHeight="false" outlineLevel="0" collapsed="false">
      <c r="A361" s="27"/>
      <c r="B361" s="36"/>
      <c r="C361" s="36"/>
      <c r="D361" s="29"/>
      <c r="E361" s="27"/>
      <c r="I361" s="37"/>
      <c r="J361" s="37"/>
      <c r="K361" s="32" t="str">
        <f aca="false">IF(H361="","",I361*VLOOKUP(H361,Kurse!$A$2:$B$5,2))</f>
        <v/>
      </c>
      <c r="L361" s="33" t="str">
        <f aca="false">IF(H361="","",J361*VLOOKUP(H361,Kurse!$A$2:$B$5,2))</f>
        <v/>
      </c>
    </row>
    <row r="362" customFormat="false" ht="12.8" hidden="false" customHeight="false" outlineLevel="0" collapsed="false">
      <c r="A362" s="27"/>
      <c r="B362" s="36"/>
      <c r="C362" s="36"/>
      <c r="D362" s="29"/>
      <c r="E362" s="27"/>
      <c r="I362" s="37"/>
      <c r="J362" s="37"/>
      <c r="K362" s="32" t="str">
        <f aca="false">IF(H362="","",I362*VLOOKUP(H362,Kurse!$A$2:$B$5,2))</f>
        <v/>
      </c>
      <c r="L362" s="33" t="str">
        <f aca="false">IF(H362="","",J362*VLOOKUP(H362,Kurse!$A$2:$B$5,2))</f>
        <v/>
      </c>
    </row>
    <row r="363" customFormat="false" ht="12.8" hidden="false" customHeight="false" outlineLevel="0" collapsed="false">
      <c r="A363" s="27"/>
      <c r="B363" s="36"/>
      <c r="C363" s="36"/>
      <c r="D363" s="29"/>
      <c r="E363" s="27"/>
      <c r="I363" s="37"/>
      <c r="J363" s="37"/>
      <c r="K363" s="32" t="str">
        <f aca="false">IF(H363="","",I363*VLOOKUP(H363,Kurse!$A$2:$B$5,2))</f>
        <v/>
      </c>
      <c r="L363" s="33" t="str">
        <f aca="false">IF(H363="","",J363*VLOOKUP(H363,Kurse!$A$2:$B$5,2))</f>
        <v/>
      </c>
    </row>
    <row r="364" customFormat="false" ht="12.8" hidden="false" customHeight="false" outlineLevel="0" collapsed="false">
      <c r="A364" s="27"/>
      <c r="B364" s="36"/>
      <c r="C364" s="36"/>
      <c r="D364" s="29"/>
      <c r="E364" s="27"/>
      <c r="I364" s="37"/>
      <c r="J364" s="37"/>
      <c r="K364" s="32" t="str">
        <f aca="false">IF(H364="","",I364*VLOOKUP(H364,Kurse!$A$2:$B$5,2))</f>
        <v/>
      </c>
      <c r="L364" s="33" t="str">
        <f aca="false">IF(H364="","",J364*VLOOKUP(H364,Kurse!$A$2:$B$5,2))</f>
        <v/>
      </c>
    </row>
    <row r="365" customFormat="false" ht="12.8" hidden="false" customHeight="false" outlineLevel="0" collapsed="false">
      <c r="A365" s="27"/>
      <c r="B365" s="36"/>
      <c r="C365" s="36"/>
      <c r="D365" s="29"/>
      <c r="E365" s="27"/>
      <c r="I365" s="37"/>
      <c r="J365" s="37"/>
      <c r="K365" s="32" t="str">
        <f aca="false">IF(H365="","",I365*VLOOKUP(H365,Kurse!$A$2:$B$5,2))</f>
        <v/>
      </c>
      <c r="L365" s="33" t="str">
        <f aca="false">IF(H365="","",J365*VLOOKUP(H365,Kurse!$A$2:$B$5,2))</f>
        <v/>
      </c>
    </row>
    <row r="366" customFormat="false" ht="12.8" hidden="false" customHeight="false" outlineLevel="0" collapsed="false">
      <c r="A366" s="27"/>
      <c r="B366" s="36"/>
      <c r="C366" s="36"/>
      <c r="D366" s="29"/>
      <c r="E366" s="27"/>
      <c r="I366" s="37"/>
      <c r="J366" s="37"/>
      <c r="K366" s="32" t="str">
        <f aca="false">IF(H366="","",I366*VLOOKUP(H366,Kurse!$A$2:$B$5,2))</f>
        <v/>
      </c>
      <c r="L366" s="33" t="str">
        <f aca="false">IF(H366="","",J366*VLOOKUP(H366,Kurse!$A$2:$B$5,2))</f>
        <v/>
      </c>
    </row>
    <row r="367" customFormat="false" ht="12.8" hidden="false" customHeight="false" outlineLevel="0" collapsed="false">
      <c r="A367" s="27"/>
      <c r="B367" s="36"/>
      <c r="C367" s="36"/>
      <c r="D367" s="29"/>
      <c r="E367" s="27"/>
      <c r="I367" s="37"/>
      <c r="J367" s="37"/>
      <c r="K367" s="32" t="str">
        <f aca="false">IF(H367="","",I367*VLOOKUP(H367,Kurse!$A$2:$B$5,2))</f>
        <v/>
      </c>
      <c r="L367" s="33" t="str">
        <f aca="false">IF(H367="","",J367*VLOOKUP(H367,Kurse!$A$2:$B$5,2))</f>
        <v/>
      </c>
    </row>
    <row r="368" customFormat="false" ht="12.8" hidden="false" customHeight="false" outlineLevel="0" collapsed="false">
      <c r="A368" s="27"/>
      <c r="B368" s="36"/>
      <c r="C368" s="36"/>
      <c r="D368" s="29"/>
      <c r="E368" s="27"/>
      <c r="I368" s="37"/>
      <c r="J368" s="37"/>
      <c r="K368" s="32" t="str">
        <f aca="false">IF(H368="","",I368*VLOOKUP(H368,Kurse!$A$2:$B$5,2))</f>
        <v/>
      </c>
      <c r="L368" s="33" t="str">
        <f aca="false">IF(H368="","",J368*VLOOKUP(H368,Kurse!$A$2:$B$5,2))</f>
        <v/>
      </c>
    </row>
    <row r="369" customFormat="false" ht="12.8" hidden="false" customHeight="false" outlineLevel="0" collapsed="false">
      <c r="A369" s="27"/>
      <c r="B369" s="36"/>
      <c r="C369" s="36"/>
      <c r="D369" s="29"/>
      <c r="E369" s="27"/>
      <c r="I369" s="37"/>
      <c r="J369" s="37"/>
      <c r="K369" s="32" t="str">
        <f aca="false">IF(H369="","",I369*VLOOKUP(H369,Kurse!$A$2:$B$5,2))</f>
        <v/>
      </c>
      <c r="L369" s="33" t="str">
        <f aca="false">IF(H369="","",J369*VLOOKUP(H369,Kurse!$A$2:$B$5,2))</f>
        <v/>
      </c>
    </row>
    <row r="370" customFormat="false" ht="12.8" hidden="false" customHeight="false" outlineLevel="0" collapsed="false">
      <c r="A370" s="27"/>
      <c r="B370" s="36"/>
      <c r="C370" s="36"/>
      <c r="D370" s="29"/>
      <c r="E370" s="0"/>
      <c r="I370" s="37"/>
      <c r="J370" s="37"/>
      <c r="K370" s="32" t="str">
        <f aca="false">IF(H370="","",I370*VLOOKUP(H370,Kurse!$A$2:$B$5,2))</f>
        <v/>
      </c>
      <c r="L370" s="33" t="str">
        <f aca="false">IF(H370="","",J370*VLOOKUP(H370,Kurse!$A$2:$B$5,2))</f>
        <v/>
      </c>
    </row>
    <row r="371" customFormat="false" ht="12.8" hidden="false" customHeight="false" outlineLevel="0" collapsed="false">
      <c r="A371" s="27"/>
      <c r="B371" s="36"/>
      <c r="C371" s="36"/>
      <c r="D371" s="29"/>
      <c r="E371" s="0"/>
      <c r="I371" s="37"/>
      <c r="J371" s="37"/>
      <c r="K371" s="32" t="str">
        <f aca="false">IF(H371="","",I371*VLOOKUP(H371,Kurse!$A$2:$B$5,2))</f>
        <v/>
      </c>
      <c r="L371" s="33" t="str">
        <f aca="false">IF(H371="","",J371*VLOOKUP(H371,Kurse!$A$2:$B$5,2))</f>
        <v/>
      </c>
    </row>
    <row r="372" customFormat="false" ht="12.8" hidden="false" customHeight="false" outlineLevel="0" collapsed="false">
      <c r="A372" s="27"/>
      <c r="B372" s="36"/>
      <c r="C372" s="36"/>
      <c r="D372" s="29"/>
      <c r="E372" s="27"/>
      <c r="I372" s="37"/>
      <c r="J372" s="37"/>
      <c r="K372" s="32" t="str">
        <f aca="false">IF(H372="","",I372*VLOOKUP(H372,Kurse!$A$2:$B$5,2))</f>
        <v/>
      </c>
      <c r="L372" s="33" t="str">
        <f aca="false">IF(H372="","",J372*VLOOKUP(H372,Kurse!$A$2:$B$5,2))</f>
        <v/>
      </c>
    </row>
    <row r="373" customFormat="false" ht="12.8" hidden="false" customHeight="false" outlineLevel="0" collapsed="false">
      <c r="A373" s="27"/>
      <c r="B373" s="36"/>
      <c r="C373" s="36"/>
      <c r="D373" s="29"/>
      <c r="E373" s="27"/>
      <c r="I373" s="37"/>
      <c r="J373" s="37"/>
      <c r="K373" s="32" t="str">
        <f aca="false">IF(H373="","",I373*VLOOKUP(H373,Kurse!$A$2:$B$5,2))</f>
        <v/>
      </c>
      <c r="L373" s="33" t="str">
        <f aca="false">IF(H373="","",J373*VLOOKUP(H373,Kurse!$A$2:$B$5,2))</f>
        <v/>
      </c>
    </row>
    <row r="374" customFormat="false" ht="12.8" hidden="false" customHeight="false" outlineLevel="0" collapsed="false">
      <c r="A374" s="27"/>
      <c r="B374" s="36"/>
      <c r="C374" s="36"/>
      <c r="D374" s="29"/>
      <c r="E374" s="27"/>
      <c r="I374" s="37"/>
      <c r="J374" s="37"/>
      <c r="K374" s="32" t="str">
        <f aca="false">IF(H374="","",I374*VLOOKUP(H374,Kurse!$A$2:$B$5,2))</f>
        <v/>
      </c>
      <c r="L374" s="33" t="str">
        <f aca="false">IF(H374="","",J374*VLOOKUP(H374,Kurse!$A$2:$B$5,2))</f>
        <v/>
      </c>
    </row>
    <row r="375" customFormat="false" ht="12.8" hidden="false" customHeight="false" outlineLevel="0" collapsed="false">
      <c r="A375" s="27"/>
      <c r="B375" s="36"/>
      <c r="C375" s="36"/>
      <c r="D375" s="29"/>
      <c r="E375" s="27"/>
      <c r="I375" s="37"/>
      <c r="J375" s="37"/>
      <c r="K375" s="32" t="str">
        <f aca="false">IF(H375="","",I375*VLOOKUP(H375,Kurse!$A$2:$B$5,2))</f>
        <v/>
      </c>
      <c r="L375" s="33" t="str">
        <f aca="false">IF(H375="","",J375*VLOOKUP(H375,Kurse!$A$2:$B$5,2))</f>
        <v/>
      </c>
    </row>
    <row r="376" customFormat="false" ht="12.8" hidden="false" customHeight="false" outlineLevel="0" collapsed="false">
      <c r="A376" s="27"/>
      <c r="B376" s="36"/>
      <c r="C376" s="36"/>
      <c r="D376" s="29"/>
      <c r="E376" s="27"/>
      <c r="I376" s="37"/>
      <c r="J376" s="37"/>
      <c r="K376" s="32" t="str">
        <f aca="false">IF(H376="","",I376*VLOOKUP(H376,Kurse!$A$2:$B$5,2))</f>
        <v/>
      </c>
      <c r="L376" s="33" t="str">
        <f aca="false">IF(H376="","",J376*VLOOKUP(H376,Kurse!$A$2:$B$5,2))</f>
        <v/>
      </c>
    </row>
    <row r="377" customFormat="false" ht="12.8" hidden="false" customHeight="false" outlineLevel="0" collapsed="false">
      <c r="A377" s="27"/>
      <c r="B377" s="36"/>
      <c r="C377" s="36"/>
      <c r="D377" s="29"/>
      <c r="E377" s="27"/>
      <c r="I377" s="37"/>
      <c r="J377" s="37"/>
      <c r="K377" s="32" t="str">
        <f aca="false">IF(H377="","",I377*VLOOKUP(H377,Kurse!$A$2:$B$5,2))</f>
        <v/>
      </c>
      <c r="L377" s="33" t="str">
        <f aca="false">IF(H377="","",J377*VLOOKUP(H377,Kurse!$A$2:$B$5,2))</f>
        <v/>
      </c>
    </row>
    <row r="378" customFormat="false" ht="12.8" hidden="false" customHeight="false" outlineLevel="0" collapsed="false">
      <c r="A378" s="27"/>
      <c r="B378" s="36"/>
      <c r="C378" s="36"/>
      <c r="D378" s="29"/>
      <c r="E378" s="27"/>
      <c r="I378" s="37"/>
      <c r="J378" s="37"/>
      <c r="K378" s="32" t="str">
        <f aca="false">IF(H378="","",I378*VLOOKUP(H378,Kurse!$A$2:$B$5,2))</f>
        <v/>
      </c>
      <c r="L378" s="33" t="str">
        <f aca="false">IF(H378="","",J378*VLOOKUP(H378,Kurse!$A$2:$B$5,2))</f>
        <v/>
      </c>
    </row>
    <row r="379" customFormat="false" ht="12.8" hidden="false" customHeight="false" outlineLevel="0" collapsed="false">
      <c r="A379" s="27"/>
      <c r="B379" s="36"/>
      <c r="C379" s="36"/>
      <c r="D379" s="29"/>
      <c r="E379" s="27"/>
      <c r="I379" s="37"/>
      <c r="J379" s="37"/>
      <c r="K379" s="32" t="str">
        <f aca="false">IF(H379="","",I379*VLOOKUP(H379,Kurse!$A$2:$B$5,2))</f>
        <v/>
      </c>
      <c r="L379" s="33" t="str">
        <f aca="false">IF(H379="","",J379*VLOOKUP(H379,Kurse!$A$2:$B$5,2))</f>
        <v/>
      </c>
    </row>
    <row r="380" customFormat="false" ht="12.8" hidden="false" customHeight="false" outlineLevel="0" collapsed="false">
      <c r="A380" s="27"/>
      <c r="B380" s="36"/>
      <c r="C380" s="36"/>
      <c r="D380" s="29"/>
      <c r="E380" s="27"/>
      <c r="I380" s="37"/>
      <c r="J380" s="37"/>
      <c r="K380" s="32" t="str">
        <f aca="false">IF(H380="","",I380*VLOOKUP(H380,Kurse!$A$2:$B$5,2))</f>
        <v/>
      </c>
      <c r="L380" s="33" t="str">
        <f aca="false">IF(H380="","",J380*VLOOKUP(H380,Kurse!$A$2:$B$5,2))</f>
        <v/>
      </c>
    </row>
    <row r="381" customFormat="false" ht="12.8" hidden="false" customHeight="false" outlineLevel="0" collapsed="false">
      <c r="A381" s="27"/>
      <c r="B381" s="36"/>
      <c r="C381" s="36"/>
      <c r="D381" s="29"/>
      <c r="E381" s="27"/>
      <c r="I381" s="37"/>
      <c r="J381" s="37"/>
      <c r="K381" s="32" t="str">
        <f aca="false">IF(H381="","",I381*VLOOKUP(H381,Kurse!$A$2:$B$5,2))</f>
        <v/>
      </c>
      <c r="L381" s="33" t="str">
        <f aca="false">IF(H381="","",J381*VLOOKUP(H381,Kurse!$A$2:$B$5,2))</f>
        <v/>
      </c>
    </row>
    <row r="382" customFormat="false" ht="12.8" hidden="false" customHeight="false" outlineLevel="0" collapsed="false">
      <c r="A382" s="27"/>
      <c r="B382" s="36"/>
      <c r="C382" s="36"/>
      <c r="D382" s="29"/>
      <c r="E382" s="27"/>
      <c r="I382" s="37"/>
      <c r="J382" s="37"/>
      <c r="K382" s="32" t="str">
        <f aca="false">IF(H382="","",I382*VLOOKUP(H382,Kurse!$A$2:$B$5,2))</f>
        <v/>
      </c>
      <c r="L382" s="33" t="str">
        <f aca="false">IF(H382="","",J382*VLOOKUP(H382,Kurse!$A$2:$B$5,2))</f>
        <v/>
      </c>
    </row>
    <row r="383" customFormat="false" ht="12.8" hidden="false" customHeight="false" outlineLevel="0" collapsed="false">
      <c r="A383" s="27"/>
      <c r="B383" s="36"/>
      <c r="C383" s="36"/>
      <c r="D383" s="29"/>
      <c r="E383" s="27"/>
      <c r="I383" s="37"/>
      <c r="J383" s="37"/>
      <c r="K383" s="32" t="str">
        <f aca="false">IF(H383="","",I383*VLOOKUP(H383,Kurse!$A$2:$B$5,2))</f>
        <v/>
      </c>
      <c r="L383" s="33" t="str">
        <f aca="false">IF(H383="","",J383*VLOOKUP(H383,Kurse!$A$2:$B$5,2))</f>
        <v/>
      </c>
    </row>
    <row r="384" customFormat="false" ht="12.8" hidden="false" customHeight="false" outlineLevel="0" collapsed="false">
      <c r="A384" s="27"/>
      <c r="B384" s="36"/>
      <c r="C384" s="36"/>
      <c r="D384" s="29"/>
      <c r="E384" s="27"/>
      <c r="I384" s="37"/>
      <c r="J384" s="37"/>
      <c r="K384" s="32" t="str">
        <f aca="false">IF(H384="","",I384*VLOOKUP(H384,Kurse!$A$2:$B$5,2))</f>
        <v/>
      </c>
      <c r="L384" s="33" t="str">
        <f aca="false">IF(H384="","",J384*VLOOKUP(H384,Kurse!$A$2:$B$5,2))</f>
        <v/>
      </c>
    </row>
    <row r="385" customFormat="false" ht="12.8" hidden="false" customHeight="false" outlineLevel="0" collapsed="false">
      <c r="A385" s="27"/>
      <c r="B385" s="36"/>
      <c r="C385" s="36"/>
      <c r="D385" s="29"/>
      <c r="E385" s="27"/>
      <c r="I385" s="37"/>
      <c r="J385" s="37"/>
      <c r="K385" s="32" t="str">
        <f aca="false">IF(H385="","",I385*VLOOKUP(H385,Kurse!$A$2:$B$5,2))</f>
        <v/>
      </c>
      <c r="L385" s="33" t="str">
        <f aca="false">IF(H385="","",J385*VLOOKUP(H385,Kurse!$A$2:$B$5,2))</f>
        <v/>
      </c>
    </row>
    <row r="386" customFormat="false" ht="12.8" hidden="false" customHeight="false" outlineLevel="0" collapsed="false">
      <c r="A386" s="27"/>
      <c r="B386" s="36"/>
      <c r="C386" s="36"/>
      <c r="D386" s="29"/>
      <c r="E386" s="27"/>
      <c r="I386" s="37"/>
      <c r="J386" s="37"/>
      <c r="K386" s="32" t="str">
        <f aca="false">IF(H386="","",I386*VLOOKUP(H386,Kurse!$A$2:$B$5,2))</f>
        <v/>
      </c>
      <c r="L386" s="33" t="str">
        <f aca="false">IF(H386="","",J386*VLOOKUP(H386,Kurse!$A$2:$B$5,2))</f>
        <v/>
      </c>
    </row>
    <row r="387" customFormat="false" ht="12.8" hidden="false" customHeight="false" outlineLevel="0" collapsed="false">
      <c r="A387" s="27"/>
      <c r="B387" s="36"/>
      <c r="C387" s="36"/>
      <c r="D387" s="29"/>
      <c r="E387" s="27"/>
      <c r="I387" s="37"/>
      <c r="J387" s="37"/>
      <c r="K387" s="32" t="str">
        <f aca="false">IF(H387="","",I387*VLOOKUP(H387,Kurse!$A$2:$B$5,2))</f>
        <v/>
      </c>
      <c r="L387" s="33" t="str">
        <f aca="false">IF(H387="","",J387*VLOOKUP(H387,Kurse!$A$2:$B$5,2))</f>
        <v/>
      </c>
    </row>
    <row r="388" customFormat="false" ht="12.8" hidden="false" customHeight="false" outlineLevel="0" collapsed="false">
      <c r="A388" s="27"/>
      <c r="B388" s="36"/>
      <c r="C388" s="36"/>
      <c r="D388" s="29"/>
      <c r="E388" s="27"/>
      <c r="I388" s="37"/>
      <c r="J388" s="37"/>
      <c r="K388" s="32" t="str">
        <f aca="false">IF(H388="","",I388*VLOOKUP(H388,Kurse!$A$2:$B$5,2))</f>
        <v/>
      </c>
      <c r="L388" s="33" t="str">
        <f aca="false">IF(H388="","",J388*VLOOKUP(H388,Kurse!$A$2:$B$5,2))</f>
        <v/>
      </c>
    </row>
    <row r="389" customFormat="false" ht="12.8" hidden="false" customHeight="false" outlineLevel="0" collapsed="false">
      <c r="A389" s="27"/>
      <c r="B389" s="36"/>
      <c r="C389" s="36"/>
      <c r="D389" s="29"/>
      <c r="E389" s="0"/>
      <c r="I389" s="37"/>
      <c r="J389" s="37"/>
      <c r="K389" s="32" t="str">
        <f aca="false">IF(H389="","",I389*VLOOKUP(H389,Kurse!$A$2:$B$5,2))</f>
        <v/>
      </c>
      <c r="L389" s="33" t="str">
        <f aca="false">IF(H389="","",J389*VLOOKUP(H389,Kurse!$A$2:$B$5,2))</f>
        <v/>
      </c>
    </row>
    <row r="390" customFormat="false" ht="12.8" hidden="false" customHeight="false" outlineLevel="0" collapsed="false">
      <c r="A390" s="27"/>
      <c r="B390" s="36"/>
      <c r="C390" s="36"/>
      <c r="D390" s="29"/>
      <c r="E390" s="0"/>
      <c r="I390" s="37"/>
      <c r="J390" s="37"/>
      <c r="K390" s="32" t="str">
        <f aca="false">IF(H390="","",I390*VLOOKUP(H390,Kurse!$A$2:$B$5,2))</f>
        <v/>
      </c>
      <c r="L390" s="33" t="str">
        <f aca="false">IF(H390="","",J390*VLOOKUP(H390,Kurse!$A$2:$B$5,2))</f>
        <v/>
      </c>
    </row>
    <row r="391" customFormat="false" ht="12.8" hidden="false" customHeight="false" outlineLevel="0" collapsed="false">
      <c r="A391" s="27"/>
      <c r="B391" s="36"/>
      <c r="C391" s="36"/>
      <c r="D391" s="29"/>
      <c r="E391" s="27"/>
      <c r="I391" s="37"/>
      <c r="J391" s="37"/>
      <c r="K391" s="32" t="str">
        <f aca="false">IF(H391="","",I391*VLOOKUP(H391,Kurse!$A$2:$B$5,2))</f>
        <v/>
      </c>
      <c r="L391" s="33" t="str">
        <f aca="false">IF(H391="","",J391*VLOOKUP(H391,Kurse!$A$2:$B$5,2))</f>
        <v/>
      </c>
    </row>
    <row r="392" customFormat="false" ht="12.8" hidden="false" customHeight="false" outlineLevel="0" collapsed="false">
      <c r="A392" s="27"/>
      <c r="B392" s="36"/>
      <c r="C392" s="36"/>
      <c r="D392" s="29"/>
      <c r="E392" s="27"/>
      <c r="I392" s="37"/>
      <c r="J392" s="37"/>
      <c r="K392" s="32" t="str">
        <f aca="false">IF(H392="","",I392*VLOOKUP(H392,Kurse!$A$2:$B$5,2))</f>
        <v/>
      </c>
      <c r="L392" s="33" t="str">
        <f aca="false">IF(H392="","",J392*VLOOKUP(H392,Kurse!$A$2:$B$5,2))</f>
        <v/>
      </c>
    </row>
    <row r="393" customFormat="false" ht="12.8" hidden="false" customHeight="false" outlineLevel="0" collapsed="false">
      <c r="A393" s="27"/>
      <c r="B393" s="36"/>
      <c r="C393" s="36"/>
      <c r="D393" s="29"/>
      <c r="E393" s="27"/>
      <c r="I393" s="37"/>
      <c r="J393" s="37"/>
      <c r="K393" s="32" t="str">
        <f aca="false">IF(H393="","",I393*VLOOKUP(H393,Kurse!$A$2:$B$5,2))</f>
        <v/>
      </c>
      <c r="L393" s="33" t="str">
        <f aca="false">IF(H393="","",J393*VLOOKUP(H393,Kurse!$A$2:$B$5,2))</f>
        <v/>
      </c>
    </row>
    <row r="394" customFormat="false" ht="12.8" hidden="false" customHeight="false" outlineLevel="0" collapsed="false">
      <c r="A394" s="27"/>
      <c r="B394" s="36"/>
      <c r="C394" s="36"/>
      <c r="D394" s="29"/>
      <c r="E394" s="27"/>
      <c r="I394" s="37"/>
      <c r="J394" s="37"/>
      <c r="K394" s="32" t="str">
        <f aca="false">IF(H394="","",I394*VLOOKUP(H394,Kurse!$A$2:$B$5,2))</f>
        <v/>
      </c>
      <c r="L394" s="33" t="str">
        <f aca="false">IF(H394="","",J394*VLOOKUP(H394,Kurse!$A$2:$B$5,2))</f>
        <v/>
      </c>
    </row>
    <row r="395" customFormat="false" ht="12.8" hidden="false" customHeight="false" outlineLevel="0" collapsed="false">
      <c r="A395" s="27"/>
      <c r="B395" s="36"/>
      <c r="C395" s="36"/>
      <c r="D395" s="29"/>
      <c r="E395" s="27"/>
      <c r="I395" s="37"/>
      <c r="J395" s="37"/>
      <c r="K395" s="32" t="str">
        <f aca="false">IF(H395="","",I395*VLOOKUP(H395,Kurse!$A$2:$B$5,2))</f>
        <v/>
      </c>
      <c r="L395" s="33" t="str">
        <f aca="false">IF(H395="","",J395*VLOOKUP(H395,Kurse!$A$2:$B$5,2))</f>
        <v/>
      </c>
    </row>
    <row r="396" customFormat="false" ht="12.8" hidden="false" customHeight="false" outlineLevel="0" collapsed="false">
      <c r="A396" s="27"/>
      <c r="B396" s="36"/>
      <c r="C396" s="36"/>
      <c r="D396" s="29"/>
      <c r="E396" s="27"/>
      <c r="I396" s="37"/>
      <c r="J396" s="37"/>
      <c r="K396" s="32" t="str">
        <f aca="false">IF(H396="","",I396*VLOOKUP(H396,Kurse!$A$2:$B$5,2))</f>
        <v/>
      </c>
      <c r="L396" s="33" t="str">
        <f aca="false">IF(H396="","",J396*VLOOKUP(H396,Kurse!$A$2:$B$5,2))</f>
        <v/>
      </c>
    </row>
    <row r="397" customFormat="false" ht="12.8" hidden="false" customHeight="false" outlineLevel="0" collapsed="false">
      <c r="A397" s="27"/>
      <c r="B397" s="36"/>
      <c r="C397" s="36"/>
      <c r="D397" s="29"/>
      <c r="E397" s="27"/>
      <c r="I397" s="37"/>
      <c r="J397" s="37"/>
      <c r="K397" s="32" t="str">
        <f aca="false">IF(H397="","",I397*VLOOKUP(H397,Kurse!$A$2:$B$5,2))</f>
        <v/>
      </c>
      <c r="L397" s="33" t="str">
        <f aca="false">IF(H397="","",J397*VLOOKUP(H397,Kurse!$A$2:$B$5,2))</f>
        <v/>
      </c>
    </row>
    <row r="398" customFormat="false" ht="12.8" hidden="false" customHeight="false" outlineLevel="0" collapsed="false">
      <c r="A398" s="27"/>
      <c r="B398" s="36"/>
      <c r="C398" s="36"/>
      <c r="D398" s="29"/>
      <c r="E398" s="27"/>
      <c r="I398" s="37"/>
      <c r="J398" s="37"/>
      <c r="K398" s="32" t="str">
        <f aca="false">IF(H398="","",I398*VLOOKUP(H398,Kurse!$A$2:$B$5,2))</f>
        <v/>
      </c>
      <c r="L398" s="33" t="str">
        <f aca="false">IF(H398="","",J398*VLOOKUP(H398,Kurse!$A$2:$B$5,2))</f>
        <v/>
      </c>
    </row>
    <row r="399" customFormat="false" ht="12.8" hidden="false" customHeight="false" outlineLevel="0" collapsed="false">
      <c r="A399" s="27"/>
      <c r="B399" s="36"/>
      <c r="C399" s="36"/>
      <c r="D399" s="29"/>
      <c r="E399" s="27"/>
      <c r="I399" s="37"/>
      <c r="J399" s="37"/>
      <c r="K399" s="32" t="str">
        <f aca="false">IF(H399="","",I399*VLOOKUP(H399,Kurse!$A$2:$B$5,2))</f>
        <v/>
      </c>
      <c r="L399" s="33" t="str">
        <f aca="false">IF(H399="","",J399*VLOOKUP(H399,Kurse!$A$2:$B$5,2))</f>
        <v/>
      </c>
    </row>
    <row r="400" customFormat="false" ht="12.8" hidden="false" customHeight="false" outlineLevel="0" collapsed="false">
      <c r="A400" s="27"/>
      <c r="B400" s="36"/>
      <c r="C400" s="36"/>
      <c r="D400" s="29"/>
      <c r="E400" s="27"/>
      <c r="I400" s="37"/>
      <c r="J400" s="37"/>
      <c r="K400" s="32" t="str">
        <f aca="false">IF(H400="","",I400*VLOOKUP(H400,Kurse!$A$2:$B$5,2))</f>
        <v/>
      </c>
      <c r="L400" s="33" t="str">
        <f aca="false">IF(H400="","",J400*VLOOKUP(H400,Kurse!$A$2:$B$5,2))</f>
        <v/>
      </c>
    </row>
    <row r="401" customFormat="false" ht="12.8" hidden="false" customHeight="false" outlineLevel="0" collapsed="false">
      <c r="A401" s="27"/>
      <c r="B401" s="36"/>
      <c r="C401" s="36"/>
      <c r="D401" s="29"/>
      <c r="E401" s="27"/>
      <c r="I401" s="37"/>
      <c r="J401" s="37"/>
      <c r="K401" s="32" t="str">
        <f aca="false">IF(H401="","",I401*VLOOKUP(H401,Kurse!$A$2:$B$5,2))</f>
        <v/>
      </c>
      <c r="L401" s="33" t="str">
        <f aca="false">IF(H401="","",J401*VLOOKUP(H401,Kurse!$A$2:$B$5,2))</f>
        <v/>
      </c>
    </row>
    <row r="402" customFormat="false" ht="12.8" hidden="false" customHeight="false" outlineLevel="0" collapsed="false">
      <c r="A402" s="27"/>
      <c r="B402" s="36"/>
      <c r="C402" s="36"/>
      <c r="D402" s="29"/>
      <c r="E402" s="27"/>
      <c r="I402" s="37"/>
      <c r="J402" s="37"/>
      <c r="K402" s="32" t="str">
        <f aca="false">IF(H402="","",I402*VLOOKUP(H402,Kurse!$A$2:$B$5,2))</f>
        <v/>
      </c>
      <c r="L402" s="33" t="str">
        <f aca="false">IF(H402="","",J402*VLOOKUP(H402,Kurse!$A$2:$B$5,2))</f>
        <v/>
      </c>
    </row>
    <row r="403" customFormat="false" ht="12.8" hidden="false" customHeight="false" outlineLevel="0" collapsed="false">
      <c r="A403" s="27"/>
      <c r="B403" s="36"/>
      <c r="C403" s="36"/>
      <c r="D403" s="29"/>
      <c r="E403" s="27"/>
      <c r="I403" s="37"/>
      <c r="J403" s="37"/>
      <c r="K403" s="32" t="str">
        <f aca="false">IF(H403="","",I403*VLOOKUP(H403,Kurse!$A$2:$B$5,2))</f>
        <v/>
      </c>
      <c r="L403" s="33" t="str">
        <f aca="false">IF(H403="","",J403*VLOOKUP(H403,Kurse!$A$2:$B$5,2))</f>
        <v/>
      </c>
    </row>
    <row r="404" customFormat="false" ht="12.8" hidden="false" customHeight="false" outlineLevel="0" collapsed="false">
      <c r="A404" s="27"/>
      <c r="B404" s="36"/>
      <c r="C404" s="36"/>
      <c r="D404" s="29"/>
      <c r="E404" s="0"/>
      <c r="I404" s="37"/>
      <c r="J404" s="37"/>
      <c r="K404" s="32" t="str">
        <f aca="false">IF(H404="","",I404*VLOOKUP(H404,Kurse!$A$2:$B$5,2))</f>
        <v/>
      </c>
      <c r="L404" s="33" t="str">
        <f aca="false">IF(H404="","",J404*VLOOKUP(H404,Kurse!$A$2:$B$5,2))</f>
        <v/>
      </c>
    </row>
    <row r="405" customFormat="false" ht="12.8" hidden="false" customHeight="false" outlineLevel="0" collapsed="false">
      <c r="A405" s="27"/>
      <c r="B405" s="36"/>
      <c r="C405" s="36"/>
      <c r="D405" s="29"/>
      <c r="E405" s="0"/>
      <c r="I405" s="37"/>
      <c r="J405" s="37"/>
      <c r="K405" s="32" t="str">
        <f aca="false">IF(H405="","",I405*VLOOKUP(H405,Kurse!$A$2:$B$5,2))</f>
        <v/>
      </c>
      <c r="L405" s="33" t="str">
        <f aca="false">IF(H405="","",J405*VLOOKUP(H405,Kurse!$A$2:$B$5,2))</f>
        <v/>
      </c>
    </row>
    <row r="406" customFormat="false" ht="12.8" hidden="false" customHeight="false" outlineLevel="0" collapsed="false">
      <c r="A406" s="27"/>
      <c r="B406" s="36"/>
      <c r="C406" s="36"/>
      <c r="D406" s="29"/>
      <c r="E406" s="27"/>
      <c r="I406" s="37"/>
      <c r="J406" s="37"/>
      <c r="K406" s="32" t="str">
        <f aca="false">IF(H406="","",I406*VLOOKUP(H406,Kurse!$A$2:$B$5,2))</f>
        <v/>
      </c>
      <c r="L406" s="33" t="str">
        <f aca="false">IF(H406="","",J406*VLOOKUP(H406,Kurse!$A$2:$B$5,2))</f>
        <v/>
      </c>
    </row>
    <row r="407" customFormat="false" ht="12.8" hidden="false" customHeight="false" outlineLevel="0" collapsed="false">
      <c r="A407" s="27"/>
      <c r="B407" s="36"/>
      <c r="C407" s="36"/>
      <c r="D407" s="29"/>
      <c r="E407" s="27"/>
      <c r="I407" s="37"/>
      <c r="J407" s="37"/>
      <c r="K407" s="32" t="str">
        <f aca="false">IF(H407="","",I407*VLOOKUP(H407,Kurse!$A$2:$B$5,2))</f>
        <v/>
      </c>
      <c r="L407" s="33" t="str">
        <f aca="false">IF(H407="","",J407*VLOOKUP(H407,Kurse!$A$2:$B$5,2))</f>
        <v/>
      </c>
    </row>
    <row r="408" customFormat="false" ht="12.8" hidden="false" customHeight="false" outlineLevel="0" collapsed="false">
      <c r="A408" s="27"/>
      <c r="B408" s="36"/>
      <c r="C408" s="36"/>
      <c r="D408" s="29"/>
      <c r="E408" s="27"/>
      <c r="I408" s="37"/>
      <c r="J408" s="37"/>
      <c r="K408" s="32" t="str">
        <f aca="false">IF(H408="","",I408*VLOOKUP(H408,Kurse!$A$2:$B$5,2))</f>
        <v/>
      </c>
      <c r="L408" s="33" t="str">
        <f aca="false">IF(H408="","",J408*VLOOKUP(H408,Kurse!$A$2:$B$5,2))</f>
        <v/>
      </c>
    </row>
    <row r="409" customFormat="false" ht="12.8" hidden="false" customHeight="false" outlineLevel="0" collapsed="false">
      <c r="A409" s="27"/>
      <c r="B409" s="36"/>
      <c r="C409" s="36"/>
      <c r="D409" s="29"/>
      <c r="E409" s="27"/>
      <c r="I409" s="37"/>
      <c r="J409" s="37"/>
      <c r="K409" s="32" t="str">
        <f aca="false">IF(H409="","",I409*VLOOKUP(H409,Kurse!$A$2:$B$5,2))</f>
        <v/>
      </c>
      <c r="L409" s="33" t="str">
        <f aca="false">IF(H409="","",J409*VLOOKUP(H409,Kurse!$A$2:$B$5,2))</f>
        <v/>
      </c>
    </row>
    <row r="410" customFormat="false" ht="12.8" hidden="false" customHeight="false" outlineLevel="0" collapsed="false">
      <c r="A410" s="27"/>
      <c r="B410" s="36"/>
      <c r="C410" s="36"/>
      <c r="D410" s="29"/>
      <c r="E410" s="27"/>
      <c r="I410" s="37"/>
      <c r="J410" s="37"/>
      <c r="K410" s="32" t="str">
        <f aca="false">IF(H410="","",I410*VLOOKUP(H410,Kurse!$A$2:$B$5,2))</f>
        <v/>
      </c>
      <c r="L410" s="33" t="str">
        <f aca="false">IF(H410="","",J410*VLOOKUP(H410,Kurse!$A$2:$B$5,2))</f>
        <v/>
      </c>
    </row>
    <row r="411" customFormat="false" ht="12.8" hidden="false" customHeight="false" outlineLevel="0" collapsed="false">
      <c r="A411" s="27"/>
      <c r="B411" s="36"/>
      <c r="C411" s="36"/>
      <c r="D411" s="29"/>
      <c r="E411" s="27"/>
      <c r="I411" s="37"/>
      <c r="J411" s="37"/>
      <c r="K411" s="32" t="str">
        <f aca="false">IF(H411="","",I411*VLOOKUP(H411,Kurse!$A$2:$B$5,2))</f>
        <v/>
      </c>
      <c r="L411" s="33" t="str">
        <f aca="false">IF(H411="","",J411*VLOOKUP(H411,Kurse!$A$2:$B$5,2))</f>
        <v/>
      </c>
    </row>
    <row r="412" customFormat="false" ht="12.8" hidden="false" customHeight="false" outlineLevel="0" collapsed="false">
      <c r="A412" s="27"/>
      <c r="B412" s="36"/>
      <c r="C412" s="36"/>
      <c r="D412" s="29"/>
      <c r="E412" s="27"/>
      <c r="I412" s="37"/>
      <c r="J412" s="37"/>
      <c r="K412" s="32" t="str">
        <f aca="false">IF(H412="","",I412*VLOOKUP(H412,Kurse!$A$2:$B$5,2))</f>
        <v/>
      </c>
      <c r="L412" s="33" t="str">
        <f aca="false">IF(H412="","",J412*VLOOKUP(H412,Kurse!$A$2:$B$5,2))</f>
        <v/>
      </c>
    </row>
    <row r="413" customFormat="false" ht="12.8" hidden="false" customHeight="false" outlineLevel="0" collapsed="false">
      <c r="A413" s="27"/>
      <c r="B413" s="36"/>
      <c r="C413" s="36"/>
      <c r="D413" s="29"/>
      <c r="E413" s="27"/>
      <c r="I413" s="37"/>
      <c r="J413" s="37"/>
      <c r="K413" s="32" t="str">
        <f aca="false">IF(H413="","",I413*VLOOKUP(H413,Kurse!$A$2:$B$5,2))</f>
        <v/>
      </c>
      <c r="L413" s="33" t="str">
        <f aca="false">IF(H413="","",J413*VLOOKUP(H413,Kurse!$A$2:$B$5,2))</f>
        <v/>
      </c>
    </row>
    <row r="414" customFormat="false" ht="12.8" hidden="false" customHeight="false" outlineLevel="0" collapsed="false">
      <c r="A414" s="27"/>
      <c r="B414" s="36"/>
      <c r="C414" s="36"/>
      <c r="D414" s="29"/>
      <c r="E414" s="27"/>
      <c r="I414" s="37"/>
      <c r="J414" s="37"/>
      <c r="K414" s="32" t="str">
        <f aca="false">IF(H414="","",I414*VLOOKUP(H414,Kurse!$A$2:$B$5,2))</f>
        <v/>
      </c>
      <c r="L414" s="33" t="str">
        <f aca="false">IF(H414="","",J414*VLOOKUP(H414,Kurse!$A$2:$B$5,2))</f>
        <v/>
      </c>
    </row>
    <row r="415" customFormat="false" ht="12.8" hidden="false" customHeight="false" outlineLevel="0" collapsed="false">
      <c r="A415" s="27"/>
      <c r="B415" s="36"/>
      <c r="C415" s="36"/>
      <c r="D415" s="29"/>
      <c r="E415" s="27"/>
      <c r="I415" s="37"/>
      <c r="J415" s="37"/>
      <c r="K415" s="32" t="str">
        <f aca="false">IF(H415="","",I415*VLOOKUP(H415,Kurse!$A$2:$B$5,2))</f>
        <v/>
      </c>
      <c r="L415" s="33" t="str">
        <f aca="false">IF(H415="","",J415*VLOOKUP(H415,Kurse!$A$2:$B$5,2))</f>
        <v/>
      </c>
    </row>
    <row r="416" customFormat="false" ht="12.8" hidden="false" customHeight="false" outlineLevel="0" collapsed="false">
      <c r="A416" s="27"/>
      <c r="B416" s="36"/>
      <c r="C416" s="36"/>
      <c r="D416" s="29"/>
      <c r="E416" s="27"/>
      <c r="I416" s="37"/>
      <c r="J416" s="37"/>
      <c r="K416" s="32" t="str">
        <f aca="false">IF(H416="","",I416*VLOOKUP(H416,Kurse!$A$2:$B$5,2))</f>
        <v/>
      </c>
      <c r="L416" s="33" t="str">
        <f aca="false">IF(H416="","",J416*VLOOKUP(H416,Kurse!$A$2:$B$5,2))</f>
        <v/>
      </c>
    </row>
    <row r="417" customFormat="false" ht="12.8" hidden="false" customHeight="false" outlineLevel="0" collapsed="false">
      <c r="A417" s="27"/>
      <c r="B417" s="36"/>
      <c r="C417" s="36"/>
      <c r="D417" s="29"/>
      <c r="E417" s="27"/>
      <c r="I417" s="37"/>
      <c r="J417" s="37"/>
      <c r="K417" s="32" t="str">
        <f aca="false">IF(H417="","",I417*VLOOKUP(H417,Kurse!$A$2:$B$5,2))</f>
        <v/>
      </c>
      <c r="L417" s="33" t="str">
        <f aca="false">IF(H417="","",J417*VLOOKUP(H417,Kurse!$A$2:$B$5,2))</f>
        <v/>
      </c>
    </row>
    <row r="418" customFormat="false" ht="12.8" hidden="false" customHeight="false" outlineLevel="0" collapsed="false">
      <c r="A418" s="27"/>
      <c r="B418" s="36"/>
      <c r="C418" s="36"/>
      <c r="D418" s="29"/>
      <c r="E418" s="27"/>
      <c r="I418" s="37"/>
      <c r="J418" s="37"/>
      <c r="K418" s="32" t="str">
        <f aca="false">IF(H418="","",I418*VLOOKUP(H418,Kurse!$A$2:$B$5,2))</f>
        <v/>
      </c>
      <c r="L418" s="33" t="str">
        <f aca="false">IF(H418="","",J418*VLOOKUP(H418,Kurse!$A$2:$B$5,2))</f>
        <v/>
      </c>
    </row>
    <row r="419" customFormat="false" ht="12.8" hidden="false" customHeight="false" outlineLevel="0" collapsed="false">
      <c r="A419" s="27"/>
      <c r="B419" s="36"/>
      <c r="C419" s="36"/>
      <c r="D419" s="29"/>
      <c r="E419" s="0"/>
      <c r="I419" s="37"/>
      <c r="J419" s="37"/>
      <c r="K419" s="32" t="str">
        <f aca="false">IF(H419="","",I419*VLOOKUP(H419,Kurse!$A$2:$B$5,2))</f>
        <v/>
      </c>
      <c r="L419" s="33" t="str">
        <f aca="false">IF(H419="","",J419*VLOOKUP(H419,Kurse!$A$2:$B$5,2))</f>
        <v/>
      </c>
    </row>
    <row r="420" customFormat="false" ht="12.8" hidden="false" customHeight="false" outlineLevel="0" collapsed="false">
      <c r="A420" s="27"/>
      <c r="B420" s="36"/>
      <c r="C420" s="36"/>
      <c r="D420" s="29"/>
      <c r="E420" s="0"/>
      <c r="I420" s="37"/>
      <c r="J420" s="37"/>
      <c r="K420" s="32" t="str">
        <f aca="false">IF(H420="","",I420*VLOOKUP(H420,Kurse!$A$2:$B$5,2))</f>
        <v/>
      </c>
      <c r="L420" s="33" t="str">
        <f aca="false">IF(H420="","",J420*VLOOKUP(H420,Kurse!$A$2:$B$5,2))</f>
        <v/>
      </c>
    </row>
    <row r="421" customFormat="false" ht="12.8" hidden="false" customHeight="false" outlineLevel="0" collapsed="false">
      <c r="A421" s="27"/>
      <c r="B421" s="36"/>
      <c r="C421" s="36"/>
      <c r="D421" s="29"/>
      <c r="E421" s="27"/>
      <c r="I421" s="37"/>
      <c r="J421" s="37"/>
      <c r="K421" s="32" t="str">
        <f aca="false">IF(H421="","",I421*VLOOKUP(H421,Kurse!$A$2:$B$5,2))</f>
        <v/>
      </c>
      <c r="L421" s="33" t="str">
        <f aca="false">IF(H421="","",J421*VLOOKUP(H421,Kurse!$A$2:$B$5,2))</f>
        <v/>
      </c>
    </row>
    <row r="422" customFormat="false" ht="12.8" hidden="false" customHeight="false" outlineLevel="0" collapsed="false">
      <c r="A422" s="27"/>
      <c r="B422" s="36"/>
      <c r="C422" s="36"/>
      <c r="D422" s="29"/>
      <c r="E422" s="27"/>
      <c r="I422" s="37"/>
      <c r="J422" s="37"/>
      <c r="K422" s="32" t="str">
        <f aca="false">IF(H422="","",I422*VLOOKUP(H422,Kurse!$A$2:$B$5,2))</f>
        <v/>
      </c>
      <c r="L422" s="33" t="str">
        <f aca="false">IF(H422="","",J422*VLOOKUP(H422,Kurse!$A$2:$B$5,2))</f>
        <v/>
      </c>
    </row>
    <row r="423" customFormat="false" ht="12.8" hidden="false" customHeight="false" outlineLevel="0" collapsed="false">
      <c r="A423" s="27"/>
      <c r="B423" s="36"/>
      <c r="C423" s="36"/>
      <c r="D423" s="29"/>
      <c r="E423" s="27"/>
      <c r="I423" s="37"/>
      <c r="J423" s="37"/>
      <c r="K423" s="32" t="str">
        <f aca="false">IF(H423="","",I423*VLOOKUP(H423,Kurse!$A$2:$B$5,2))</f>
        <v/>
      </c>
      <c r="L423" s="33" t="str">
        <f aca="false">IF(H423="","",J423*VLOOKUP(H423,Kurse!$A$2:$B$5,2))</f>
        <v/>
      </c>
    </row>
    <row r="424" customFormat="false" ht="12.8" hidden="false" customHeight="false" outlineLevel="0" collapsed="false">
      <c r="A424" s="27"/>
      <c r="B424" s="36"/>
      <c r="C424" s="36"/>
      <c r="D424" s="29"/>
      <c r="E424" s="27"/>
      <c r="I424" s="37"/>
      <c r="J424" s="37"/>
      <c r="K424" s="32" t="str">
        <f aca="false">IF(H424="","",I424*VLOOKUP(H424,Kurse!$A$2:$B$5,2))</f>
        <v/>
      </c>
      <c r="L424" s="33" t="str">
        <f aca="false">IF(H424="","",J424*VLOOKUP(H424,Kurse!$A$2:$B$5,2))</f>
        <v/>
      </c>
    </row>
    <row r="425" customFormat="false" ht="12.8" hidden="false" customHeight="false" outlineLevel="0" collapsed="false">
      <c r="A425" s="27"/>
      <c r="B425" s="36"/>
      <c r="C425" s="36"/>
      <c r="D425" s="29"/>
      <c r="E425" s="27"/>
      <c r="I425" s="37"/>
      <c r="J425" s="37"/>
      <c r="K425" s="32" t="str">
        <f aca="false">IF(H425="","",I425*VLOOKUP(H425,Kurse!$A$2:$B$5,2))</f>
        <v/>
      </c>
      <c r="L425" s="33" t="str">
        <f aca="false">IF(H425="","",J425*VLOOKUP(H425,Kurse!$A$2:$B$5,2))</f>
        <v/>
      </c>
    </row>
    <row r="426" customFormat="false" ht="12.8" hidden="false" customHeight="false" outlineLevel="0" collapsed="false">
      <c r="A426" s="27"/>
      <c r="B426" s="36"/>
      <c r="C426" s="36"/>
      <c r="D426" s="29"/>
      <c r="E426" s="27"/>
      <c r="G426" s="39"/>
      <c r="I426" s="37"/>
      <c r="J426" s="37"/>
      <c r="K426" s="32" t="str">
        <f aca="false">IF(H426="","",I426*VLOOKUP(H426,Kurse!$A$2:$B$5,2))</f>
        <v/>
      </c>
      <c r="L426" s="33" t="str">
        <f aca="false">IF(H426="","",J426*VLOOKUP(H426,Kurse!$A$2:$B$5,2))</f>
        <v/>
      </c>
    </row>
    <row r="427" customFormat="false" ht="12.8" hidden="false" customHeight="false" outlineLevel="0" collapsed="false">
      <c r="A427" s="27"/>
      <c r="B427" s="36"/>
      <c r="C427" s="36"/>
      <c r="D427" s="29"/>
      <c r="E427" s="27"/>
      <c r="G427" s="39"/>
      <c r="I427" s="37"/>
      <c r="J427" s="37"/>
      <c r="K427" s="32" t="str">
        <f aca="false">IF(H427="","",I427*VLOOKUP(H427,Kurse!$A$2:$B$5,2))</f>
        <v/>
      </c>
      <c r="L427" s="33" t="str">
        <f aca="false">IF(H427="","",J427*VLOOKUP(H427,Kurse!$A$2:$B$5,2))</f>
        <v/>
      </c>
    </row>
    <row r="428" customFormat="false" ht="12.8" hidden="false" customHeight="false" outlineLevel="0" collapsed="false">
      <c r="A428" s="27"/>
      <c r="B428" s="36"/>
      <c r="C428" s="36"/>
      <c r="D428" s="29"/>
      <c r="E428" s="27"/>
      <c r="I428" s="37"/>
      <c r="J428" s="37"/>
      <c r="K428" s="32" t="str">
        <f aca="false">IF(H428="","",I428*VLOOKUP(H428,Kurse!$A$2:$B$5,2))</f>
        <v/>
      </c>
      <c r="L428" s="33" t="str">
        <f aca="false">IF(H428="","",J428*VLOOKUP(H428,Kurse!$A$2:$B$5,2))</f>
        <v/>
      </c>
    </row>
    <row r="429" customFormat="false" ht="12.8" hidden="false" customHeight="false" outlineLevel="0" collapsed="false">
      <c r="A429" s="27"/>
      <c r="B429" s="36"/>
      <c r="C429" s="36"/>
      <c r="D429" s="29"/>
      <c r="E429" s="27"/>
      <c r="I429" s="37"/>
      <c r="J429" s="37"/>
      <c r="K429" s="32" t="str">
        <f aca="false">IF(H429="","",I429*VLOOKUP(H429,Kurse!$A$2:$B$5,2))</f>
        <v/>
      </c>
      <c r="L429" s="33" t="str">
        <f aca="false">IF(H429="","",J429*VLOOKUP(H429,Kurse!$A$2:$B$5,2))</f>
        <v/>
      </c>
    </row>
    <row r="430" customFormat="false" ht="12.8" hidden="false" customHeight="false" outlineLevel="0" collapsed="false">
      <c r="A430" s="27"/>
      <c r="B430" s="36"/>
      <c r="C430" s="36"/>
      <c r="D430" s="29"/>
      <c r="E430" s="27"/>
      <c r="I430" s="37"/>
      <c r="J430" s="37"/>
      <c r="K430" s="32" t="str">
        <f aca="false">IF(H430="","",I430*VLOOKUP(H430,Kurse!$A$2:$B$5,2))</f>
        <v/>
      </c>
      <c r="L430" s="33" t="str">
        <f aca="false">IF(H430="","",J430*VLOOKUP(H430,Kurse!$A$2:$B$5,2))</f>
        <v/>
      </c>
    </row>
    <row r="431" customFormat="false" ht="12.8" hidden="false" customHeight="false" outlineLevel="0" collapsed="false">
      <c r="A431" s="27"/>
      <c r="B431" s="36"/>
      <c r="C431" s="36"/>
      <c r="D431" s="29"/>
      <c r="E431" s="27"/>
      <c r="I431" s="37"/>
      <c r="J431" s="37"/>
      <c r="K431" s="32" t="str">
        <f aca="false">IF(H431="","",I431*VLOOKUP(H431,Kurse!$A$2:$B$5,2))</f>
        <v/>
      </c>
      <c r="L431" s="33" t="str">
        <f aca="false">IF(H431="","",J431*VLOOKUP(H431,Kurse!$A$2:$B$5,2))</f>
        <v/>
      </c>
    </row>
    <row r="432" customFormat="false" ht="12.8" hidden="false" customHeight="false" outlineLevel="0" collapsed="false">
      <c r="A432" s="27"/>
      <c r="B432" s="36"/>
      <c r="C432" s="36"/>
      <c r="D432" s="29"/>
      <c r="E432" s="27"/>
      <c r="I432" s="37"/>
      <c r="J432" s="37"/>
      <c r="K432" s="32" t="str">
        <f aca="false">IF(H432="","",I432*VLOOKUP(H432,Kurse!$A$2:$B$5,2))</f>
        <v/>
      </c>
      <c r="L432" s="33" t="str">
        <f aca="false">IF(H432="","",J432*VLOOKUP(H432,Kurse!$A$2:$B$5,2))</f>
        <v/>
      </c>
    </row>
    <row r="433" customFormat="false" ht="12.8" hidden="false" customHeight="false" outlineLevel="0" collapsed="false">
      <c r="A433" s="27"/>
      <c r="B433" s="36"/>
      <c r="C433" s="36"/>
      <c r="D433" s="29"/>
      <c r="E433" s="27"/>
      <c r="I433" s="37"/>
      <c r="J433" s="37"/>
      <c r="K433" s="32" t="str">
        <f aca="false">IF(H433="","",I433*VLOOKUP(H433,Kurse!$A$2:$B$5,2))</f>
        <v/>
      </c>
      <c r="L433" s="33" t="str">
        <f aca="false">IF(H433="","",J433*VLOOKUP(H433,Kurse!$A$2:$B$5,2))</f>
        <v/>
      </c>
    </row>
    <row r="434" customFormat="false" ht="12.8" hidden="false" customHeight="false" outlineLevel="0" collapsed="false">
      <c r="A434" s="27"/>
      <c r="B434" s="36"/>
      <c r="C434" s="36"/>
      <c r="D434" s="29"/>
      <c r="E434" s="27"/>
      <c r="I434" s="37"/>
      <c r="J434" s="37"/>
      <c r="K434" s="32" t="str">
        <f aca="false">IF(H434="","",I434*VLOOKUP(H434,Kurse!$A$2:$B$5,2))</f>
        <v/>
      </c>
      <c r="L434" s="33" t="str">
        <f aca="false">IF(H434="","",J434*VLOOKUP(H434,Kurse!$A$2:$B$5,2))</f>
        <v/>
      </c>
    </row>
    <row r="435" customFormat="false" ht="12.8" hidden="false" customHeight="false" outlineLevel="0" collapsed="false">
      <c r="A435" s="27"/>
      <c r="B435" s="36"/>
      <c r="C435" s="36"/>
      <c r="D435" s="29"/>
      <c r="E435" s="27"/>
      <c r="I435" s="37"/>
      <c r="J435" s="37"/>
      <c r="K435" s="32" t="str">
        <f aca="false">IF(H435="","",I435*VLOOKUP(H435,Kurse!$A$2:$B$5,2))</f>
        <v/>
      </c>
      <c r="L435" s="33" t="str">
        <f aca="false">IF(H435="","",J435*VLOOKUP(H435,Kurse!$A$2:$B$5,2))</f>
        <v/>
      </c>
    </row>
    <row r="436" customFormat="false" ht="12.8" hidden="false" customHeight="false" outlineLevel="0" collapsed="false">
      <c r="A436" s="27"/>
      <c r="B436" s="36"/>
      <c r="C436" s="36"/>
      <c r="D436" s="29"/>
      <c r="E436" s="27"/>
      <c r="I436" s="37"/>
      <c r="J436" s="37"/>
      <c r="K436" s="32" t="str">
        <f aca="false">IF(H436="","",I436*VLOOKUP(H436,Kurse!$A$2:$B$5,2))</f>
        <v/>
      </c>
      <c r="L436" s="33" t="str">
        <f aca="false">IF(H436="","",J436*VLOOKUP(H436,Kurse!$A$2:$B$5,2))</f>
        <v/>
      </c>
    </row>
    <row r="437" customFormat="false" ht="12.8" hidden="false" customHeight="false" outlineLevel="0" collapsed="false">
      <c r="A437" s="27"/>
      <c r="B437" s="36"/>
      <c r="C437" s="36"/>
      <c r="D437" s="29"/>
      <c r="E437" s="27"/>
      <c r="I437" s="37"/>
      <c r="J437" s="37"/>
      <c r="K437" s="32" t="str">
        <f aca="false">IF(H437="","",I437*VLOOKUP(H437,Kurse!$A$2:$B$5,2))</f>
        <v/>
      </c>
      <c r="L437" s="33" t="str">
        <f aca="false">IF(H437="","",J437*VLOOKUP(H437,Kurse!$A$2:$B$5,2))</f>
        <v/>
      </c>
    </row>
    <row r="438" customFormat="false" ht="12.8" hidden="false" customHeight="false" outlineLevel="0" collapsed="false">
      <c r="A438" s="27"/>
      <c r="B438" s="36"/>
      <c r="C438" s="36"/>
      <c r="D438" s="29"/>
      <c r="E438" s="27"/>
      <c r="I438" s="37"/>
      <c r="J438" s="37"/>
      <c r="K438" s="32" t="str">
        <f aca="false">IF(H438="","",I438*VLOOKUP(H438,Kurse!$A$2:$B$5,2))</f>
        <v/>
      </c>
      <c r="L438" s="33" t="str">
        <f aca="false">IF(H438="","",J438*VLOOKUP(H438,Kurse!$A$2:$B$5,2))</f>
        <v/>
      </c>
    </row>
    <row r="439" customFormat="false" ht="12.8" hidden="false" customHeight="false" outlineLevel="0" collapsed="false">
      <c r="A439" s="27"/>
      <c r="B439" s="36"/>
      <c r="C439" s="36"/>
      <c r="D439" s="29"/>
      <c r="E439" s="27"/>
      <c r="I439" s="37"/>
      <c r="J439" s="37"/>
      <c r="K439" s="32" t="str">
        <f aca="false">IF(H439="","",I439*VLOOKUP(H439,Kurse!$A$2:$B$5,2))</f>
        <v/>
      </c>
      <c r="L439" s="33" t="str">
        <f aca="false">IF(H439="","",J439*VLOOKUP(H439,Kurse!$A$2:$B$5,2))</f>
        <v/>
      </c>
    </row>
    <row r="440" customFormat="false" ht="12.8" hidden="false" customHeight="false" outlineLevel="0" collapsed="false">
      <c r="A440" s="27"/>
      <c r="B440" s="36"/>
      <c r="C440" s="36"/>
      <c r="D440" s="29"/>
      <c r="E440" s="0"/>
      <c r="I440" s="37"/>
      <c r="J440" s="37"/>
      <c r="K440" s="32" t="str">
        <f aca="false">IF(H440="","",I440*VLOOKUP(H440,Kurse!$A$2:$B$5,2))</f>
        <v/>
      </c>
      <c r="L440" s="33" t="str">
        <f aca="false">IF(H440="","",J440*VLOOKUP(H440,Kurse!$A$2:$B$5,2))</f>
        <v/>
      </c>
    </row>
    <row r="441" customFormat="false" ht="12.8" hidden="false" customHeight="false" outlineLevel="0" collapsed="false">
      <c r="A441" s="27"/>
      <c r="B441" s="36"/>
      <c r="C441" s="36"/>
      <c r="D441" s="29"/>
      <c r="E441" s="0"/>
      <c r="I441" s="37"/>
      <c r="J441" s="37"/>
      <c r="K441" s="32" t="str">
        <f aca="false">IF(H441="","",I441*VLOOKUP(H441,Kurse!$A$2:$B$5,2))</f>
        <v/>
      </c>
      <c r="L441" s="33" t="str">
        <f aca="false">IF(H441="","",J441*VLOOKUP(H441,Kurse!$A$2:$B$5,2))</f>
        <v/>
      </c>
    </row>
    <row r="442" customFormat="false" ht="12.8" hidden="false" customHeight="false" outlineLevel="0" collapsed="false">
      <c r="A442" s="27"/>
      <c r="B442" s="36"/>
      <c r="C442" s="36"/>
      <c r="D442" s="29"/>
      <c r="E442" s="27"/>
      <c r="I442" s="37"/>
      <c r="J442" s="37"/>
      <c r="K442" s="32" t="str">
        <f aca="false">IF(H442="","",I442*VLOOKUP(H442,Kurse!$A$2:$B$5,2))</f>
        <v/>
      </c>
      <c r="L442" s="33" t="str">
        <f aca="false">IF(H442="","",J442*VLOOKUP(H442,Kurse!$A$2:$B$5,2))</f>
        <v/>
      </c>
    </row>
    <row r="443" customFormat="false" ht="12.8" hidden="false" customHeight="false" outlineLevel="0" collapsed="false">
      <c r="A443" s="27"/>
      <c r="B443" s="36"/>
      <c r="C443" s="36"/>
      <c r="D443" s="29"/>
      <c r="E443" s="27"/>
      <c r="I443" s="37"/>
      <c r="J443" s="37"/>
      <c r="K443" s="32" t="str">
        <f aca="false">IF(H443="","",I443*VLOOKUP(H443,Kurse!$A$2:$B$5,2))</f>
        <v/>
      </c>
      <c r="L443" s="33" t="str">
        <f aca="false">IF(H443="","",J443*VLOOKUP(H443,Kurse!$A$2:$B$5,2))</f>
        <v/>
      </c>
    </row>
    <row r="444" customFormat="false" ht="12.8" hidden="false" customHeight="false" outlineLevel="0" collapsed="false">
      <c r="A444" s="27"/>
      <c r="B444" s="36"/>
      <c r="C444" s="36"/>
      <c r="D444" s="29"/>
      <c r="E444" s="27"/>
      <c r="I444" s="37"/>
      <c r="J444" s="37"/>
      <c r="K444" s="32" t="str">
        <f aca="false">IF(H444="","",I444*VLOOKUP(H444,Kurse!$A$2:$B$5,2))</f>
        <v/>
      </c>
      <c r="L444" s="33" t="str">
        <f aca="false">IF(H444="","",J444*VLOOKUP(H444,Kurse!$A$2:$B$5,2))</f>
        <v/>
      </c>
    </row>
    <row r="445" customFormat="false" ht="12.8" hidden="false" customHeight="false" outlineLevel="0" collapsed="false">
      <c r="A445" s="27"/>
      <c r="B445" s="36"/>
      <c r="C445" s="36"/>
      <c r="D445" s="29"/>
      <c r="E445" s="27"/>
      <c r="I445" s="37"/>
      <c r="J445" s="37"/>
      <c r="K445" s="32" t="str">
        <f aca="false">IF(H445="","",I445*VLOOKUP(H445,Kurse!$A$2:$B$5,2))</f>
        <v/>
      </c>
      <c r="L445" s="33" t="str">
        <f aca="false">IF(H445="","",J445*VLOOKUP(H445,Kurse!$A$2:$B$5,2))</f>
        <v/>
      </c>
    </row>
    <row r="446" customFormat="false" ht="12.8" hidden="false" customHeight="false" outlineLevel="0" collapsed="false">
      <c r="A446" s="27"/>
      <c r="B446" s="36"/>
      <c r="C446" s="36"/>
      <c r="D446" s="29"/>
      <c r="E446" s="27"/>
      <c r="I446" s="37"/>
      <c r="J446" s="37"/>
      <c r="K446" s="32" t="str">
        <f aca="false">IF(H446="","",I446*VLOOKUP(H446,Kurse!$A$2:$B$5,2))</f>
        <v/>
      </c>
      <c r="L446" s="33" t="str">
        <f aca="false">IF(H446="","",J446*VLOOKUP(H446,Kurse!$A$2:$B$5,2))</f>
        <v/>
      </c>
    </row>
    <row r="447" customFormat="false" ht="12.8" hidden="false" customHeight="false" outlineLevel="0" collapsed="false">
      <c r="A447" s="27"/>
      <c r="B447" s="36"/>
      <c r="C447" s="36"/>
      <c r="D447" s="29"/>
      <c r="E447" s="27"/>
      <c r="I447" s="37"/>
      <c r="J447" s="37"/>
      <c r="K447" s="32" t="str">
        <f aca="false">IF(H447="","",I447*VLOOKUP(H447,Kurse!$A$2:$B$5,2))</f>
        <v/>
      </c>
      <c r="L447" s="33" t="str">
        <f aca="false">IF(H447="","",J447*VLOOKUP(H447,Kurse!$A$2:$B$5,2))</f>
        <v/>
      </c>
    </row>
    <row r="448" customFormat="false" ht="12.8" hidden="false" customHeight="false" outlineLevel="0" collapsed="false">
      <c r="A448" s="27"/>
      <c r="B448" s="36"/>
      <c r="C448" s="36"/>
      <c r="D448" s="29"/>
      <c r="E448" s="27"/>
      <c r="I448" s="37"/>
      <c r="J448" s="37"/>
      <c r="K448" s="32" t="str">
        <f aca="false">IF(H448="","",I448*VLOOKUP(H448,Kurse!$A$2:$B$5,2))</f>
        <v/>
      </c>
      <c r="L448" s="33" t="str">
        <f aca="false">IF(H448="","",J448*VLOOKUP(H448,Kurse!$A$2:$B$5,2))</f>
        <v/>
      </c>
    </row>
    <row r="449" customFormat="false" ht="12.8" hidden="false" customHeight="false" outlineLevel="0" collapsed="false">
      <c r="A449" s="27"/>
      <c r="B449" s="36"/>
      <c r="C449" s="36"/>
      <c r="D449" s="29"/>
      <c r="E449" s="27"/>
      <c r="I449" s="37"/>
      <c r="J449" s="37"/>
      <c r="K449" s="32" t="str">
        <f aca="false">IF(H449="","",I449*VLOOKUP(H449,Kurse!$A$2:$B$5,2))</f>
        <v/>
      </c>
      <c r="L449" s="33" t="str">
        <f aca="false">IF(H449="","",J449*VLOOKUP(H449,Kurse!$A$2:$B$5,2))</f>
        <v/>
      </c>
    </row>
    <row r="450" customFormat="false" ht="12.8" hidden="false" customHeight="false" outlineLevel="0" collapsed="false">
      <c r="A450" s="27"/>
      <c r="B450" s="36"/>
      <c r="C450" s="36"/>
      <c r="D450" s="29"/>
      <c r="E450" s="27"/>
      <c r="I450" s="37"/>
      <c r="J450" s="37"/>
      <c r="K450" s="32" t="str">
        <f aca="false">IF(H450="","",I450*VLOOKUP(H450,Kurse!$A$2:$B$5,2))</f>
        <v/>
      </c>
      <c r="L450" s="33" t="str">
        <f aca="false">IF(H450="","",J450*VLOOKUP(H450,Kurse!$A$2:$B$5,2))</f>
        <v/>
      </c>
    </row>
    <row r="451" customFormat="false" ht="12.8" hidden="false" customHeight="false" outlineLevel="0" collapsed="false">
      <c r="A451" s="27"/>
      <c r="B451" s="36"/>
      <c r="C451" s="36"/>
      <c r="D451" s="29"/>
      <c r="E451" s="27"/>
      <c r="I451" s="37"/>
      <c r="J451" s="37"/>
      <c r="K451" s="32" t="str">
        <f aca="false">IF(H451="","",I451*VLOOKUP(H451,Kurse!$A$2:$B$5,2))</f>
        <v/>
      </c>
      <c r="L451" s="33" t="str">
        <f aca="false">IF(H451="","",J451*VLOOKUP(H451,Kurse!$A$2:$B$5,2))</f>
        <v/>
      </c>
    </row>
    <row r="452" customFormat="false" ht="12.8" hidden="false" customHeight="false" outlineLevel="0" collapsed="false">
      <c r="A452" s="27"/>
      <c r="B452" s="36"/>
      <c r="C452" s="36"/>
      <c r="D452" s="29"/>
      <c r="E452" s="27"/>
      <c r="I452" s="37"/>
      <c r="J452" s="37"/>
      <c r="K452" s="32" t="str">
        <f aca="false">IF(H452="","",I452*VLOOKUP(H452,Kurse!$A$2:$B$5,2))</f>
        <v/>
      </c>
      <c r="L452" s="33" t="str">
        <f aca="false">IF(H452="","",J452*VLOOKUP(H452,Kurse!$A$2:$B$5,2))</f>
        <v/>
      </c>
    </row>
    <row r="453" customFormat="false" ht="12.8" hidden="false" customHeight="false" outlineLevel="0" collapsed="false">
      <c r="A453" s="27"/>
      <c r="B453" s="36"/>
      <c r="C453" s="36"/>
      <c r="D453" s="29"/>
      <c r="E453" s="27"/>
      <c r="I453" s="37"/>
      <c r="J453" s="37"/>
      <c r="K453" s="32" t="str">
        <f aca="false">IF(H453="","",I453*VLOOKUP(H453,Kurse!$A$2:$B$5,2))</f>
        <v/>
      </c>
      <c r="L453" s="33" t="str">
        <f aca="false">IF(H453="","",J453*VLOOKUP(H453,Kurse!$A$2:$B$5,2))</f>
        <v/>
      </c>
    </row>
    <row r="454" customFormat="false" ht="12.8" hidden="false" customHeight="false" outlineLevel="0" collapsed="false">
      <c r="A454" s="27"/>
      <c r="B454" s="36"/>
      <c r="C454" s="36"/>
      <c r="D454" s="29"/>
      <c r="E454" s="27"/>
      <c r="I454" s="37"/>
      <c r="J454" s="37"/>
      <c r="K454" s="32" t="str">
        <f aca="false">IF(H454="","",I454*VLOOKUP(H454,Kurse!$A$2:$B$5,2))</f>
        <v/>
      </c>
      <c r="L454" s="33" t="str">
        <f aca="false">IF(H454="","",J454*VLOOKUP(H454,Kurse!$A$2:$B$5,2))</f>
        <v/>
      </c>
    </row>
    <row r="455" customFormat="false" ht="12.8" hidden="false" customHeight="false" outlineLevel="0" collapsed="false">
      <c r="A455" s="27"/>
      <c r="B455" s="36"/>
      <c r="C455" s="36"/>
      <c r="D455" s="29"/>
      <c r="E455" s="27"/>
      <c r="I455" s="37"/>
      <c r="J455" s="37"/>
      <c r="K455" s="32" t="str">
        <f aca="false">IF(H455="","",I455*VLOOKUP(H455,Kurse!$A$2:$B$5,2))</f>
        <v/>
      </c>
      <c r="L455" s="33" t="str">
        <f aca="false">IF(H455="","",J455*VLOOKUP(H455,Kurse!$A$2:$B$5,2))</f>
        <v/>
      </c>
    </row>
    <row r="456" customFormat="false" ht="12.8" hidden="false" customHeight="false" outlineLevel="0" collapsed="false">
      <c r="A456" s="27"/>
      <c r="B456" s="36"/>
      <c r="C456" s="36"/>
      <c r="D456" s="29"/>
      <c r="E456" s="27"/>
      <c r="I456" s="37"/>
      <c r="J456" s="37"/>
      <c r="K456" s="32" t="str">
        <f aca="false">IF(H456="","",I456*VLOOKUP(H456,Kurse!$A$2:$B$5,2))</f>
        <v/>
      </c>
      <c r="L456" s="33" t="str">
        <f aca="false">IF(H456="","",J456*VLOOKUP(H456,Kurse!$A$2:$B$5,2))</f>
        <v/>
      </c>
    </row>
    <row r="457" customFormat="false" ht="12.8" hidden="false" customHeight="false" outlineLevel="0" collapsed="false">
      <c r="A457" s="27"/>
      <c r="B457" s="36"/>
      <c r="C457" s="36"/>
      <c r="D457" s="29"/>
      <c r="E457" s="27"/>
      <c r="I457" s="37"/>
      <c r="J457" s="37"/>
      <c r="K457" s="32" t="str">
        <f aca="false">IF(H457="","",I457*VLOOKUP(H457,Kurse!$A$2:$B$5,2))</f>
        <v/>
      </c>
      <c r="L457" s="33" t="str">
        <f aca="false">IF(H457="","",J457*VLOOKUP(H457,Kurse!$A$2:$B$5,2))</f>
        <v/>
      </c>
    </row>
    <row r="458" customFormat="false" ht="12.8" hidden="false" customHeight="false" outlineLevel="0" collapsed="false">
      <c r="A458" s="27"/>
      <c r="B458" s="36"/>
      <c r="C458" s="36"/>
      <c r="D458" s="29"/>
      <c r="E458" s="27"/>
      <c r="I458" s="37"/>
      <c r="J458" s="37"/>
      <c r="K458" s="32" t="str">
        <f aca="false">IF(H458="","",I458*VLOOKUP(H458,Kurse!$A$2:$B$5,2))</f>
        <v/>
      </c>
      <c r="L458" s="33" t="str">
        <f aca="false">IF(H458="","",J458*VLOOKUP(H458,Kurse!$A$2:$B$5,2))</f>
        <v/>
      </c>
    </row>
    <row r="459" customFormat="false" ht="12.8" hidden="false" customHeight="false" outlineLevel="0" collapsed="false">
      <c r="A459" s="27"/>
      <c r="B459" s="36"/>
      <c r="C459" s="36"/>
      <c r="D459" s="29"/>
      <c r="E459" s="0"/>
      <c r="K459" s="32" t="str">
        <f aca="false">IF(H459="","",I459*VLOOKUP(H459,Kurse!$A$2:$B$5,2))</f>
        <v/>
      </c>
      <c r="L459" s="33" t="str">
        <f aca="false">IF(H459="","",J459*VLOOKUP(H459,Kurse!$A$2:$B$5,2))</f>
        <v/>
      </c>
    </row>
    <row r="460" customFormat="false" ht="12.8" hidden="false" customHeight="false" outlineLevel="0" collapsed="false">
      <c r="A460" s="27"/>
      <c r="B460" s="36"/>
      <c r="C460" s="36"/>
      <c r="D460" s="29"/>
      <c r="E460" s="0"/>
      <c r="K460" s="32" t="str">
        <f aca="false">IF(H460="","",I460*VLOOKUP(H460,Kurse!$A$2:$B$5,2))</f>
        <v/>
      </c>
      <c r="L460" s="33" t="str">
        <f aca="false">IF(H460="","",J460*VLOOKUP(H460,Kurse!$A$2:$B$5,2))</f>
        <v/>
      </c>
    </row>
    <row r="461" customFormat="false" ht="12.8" hidden="false" customHeight="false" outlineLevel="0" collapsed="false">
      <c r="A461" s="27"/>
      <c r="B461" s="36"/>
      <c r="C461" s="36"/>
      <c r="D461" s="29"/>
      <c r="E461" s="0"/>
      <c r="K461" s="32" t="str">
        <f aca="false">IF(H461="","",I461*VLOOKUP(H461,Kurse!$A$2:$B$5,2))</f>
        <v/>
      </c>
      <c r="L461" s="33" t="str">
        <f aca="false">IF(H461="","",J461*VLOOKUP(H461,Kurse!$A$2:$B$5,2))</f>
        <v/>
      </c>
    </row>
    <row r="462" customFormat="false" ht="12.8" hidden="false" customHeight="false" outlineLevel="0" collapsed="false">
      <c r="A462" s="27"/>
      <c r="B462" s="36"/>
      <c r="C462" s="36"/>
      <c r="D462" s="29"/>
      <c r="E462" s="0"/>
      <c r="K462" s="32" t="str">
        <f aca="false">IF(H462="","",I462*VLOOKUP(H462,Kurse!$A$2:$B$5,2))</f>
        <v/>
      </c>
      <c r="L462" s="33" t="str">
        <f aca="false">IF(H462="","",J462*VLOOKUP(H462,Kurse!$A$2:$B$5,2))</f>
        <v/>
      </c>
    </row>
    <row r="463" customFormat="false" ht="12.8" hidden="false" customHeight="false" outlineLevel="0" collapsed="false">
      <c r="A463" s="27"/>
      <c r="B463" s="36"/>
      <c r="C463" s="36"/>
      <c r="D463" s="29"/>
      <c r="E463" s="27"/>
      <c r="K463" s="32" t="str">
        <f aca="false">IF(H463="","",I463*VLOOKUP(H463,Kurse!$A$2:$B$5,2))</f>
        <v/>
      </c>
      <c r="L463" s="33" t="str">
        <f aca="false">IF(H463="","",J463*VLOOKUP(H463,Kurse!$A$2:$B$5,2))</f>
        <v/>
      </c>
    </row>
    <row r="464" customFormat="false" ht="12.8" hidden="false" customHeight="false" outlineLevel="0" collapsed="false">
      <c r="A464" s="27"/>
      <c r="B464" s="36"/>
      <c r="C464" s="36"/>
      <c r="D464" s="29"/>
      <c r="E464" s="27"/>
      <c r="K464" s="32" t="str">
        <f aca="false">IF(H464="","",I464*VLOOKUP(H464,Kurse!$A$2:$B$5,2))</f>
        <v/>
      </c>
      <c r="L464" s="33" t="str">
        <f aca="false">IF(H464="","",J464*VLOOKUP(H464,Kurse!$A$2:$B$5,2))</f>
        <v/>
      </c>
    </row>
    <row r="465" customFormat="false" ht="12.8" hidden="false" customHeight="false" outlineLevel="0" collapsed="false">
      <c r="A465" s="27"/>
      <c r="B465" s="36"/>
      <c r="C465" s="36"/>
      <c r="D465" s="29"/>
      <c r="E465" s="0"/>
      <c r="K465" s="32" t="str">
        <f aca="false">IF(H465="","",I465*VLOOKUP(H465,Kurse!$A$2:$B$5,2))</f>
        <v/>
      </c>
      <c r="L465" s="33" t="str">
        <f aca="false">IF(H465="","",J465*VLOOKUP(H465,Kurse!$A$2:$B$5,2))</f>
        <v/>
      </c>
    </row>
    <row r="466" customFormat="false" ht="12.8" hidden="false" customHeight="false" outlineLevel="0" collapsed="false">
      <c r="A466" s="27"/>
      <c r="B466" s="36"/>
      <c r="C466" s="36"/>
      <c r="D466" s="29"/>
      <c r="E466" s="0"/>
      <c r="K466" s="32" t="str">
        <f aca="false">IF(H466="","",I466*VLOOKUP(H466,Kurse!$A$2:$B$5,2))</f>
        <v/>
      </c>
      <c r="L466" s="33" t="str">
        <f aca="false">IF(H466="","",J466*VLOOKUP(H466,Kurse!$A$2:$B$5,2))</f>
        <v/>
      </c>
    </row>
    <row r="467" customFormat="false" ht="12.8" hidden="false" customHeight="false" outlineLevel="0" collapsed="false">
      <c r="A467" s="27"/>
      <c r="B467" s="36"/>
      <c r="C467" s="36"/>
      <c r="D467" s="29"/>
      <c r="E467" s="27"/>
      <c r="K467" s="32" t="str">
        <f aca="false">IF(H467="","",I467*VLOOKUP(H467,Kurse!$A$2:$B$5,2))</f>
        <v/>
      </c>
      <c r="L467" s="33" t="str">
        <f aca="false">IF(H467="","",J467*VLOOKUP(H467,Kurse!$A$2:$B$5,2))</f>
        <v/>
      </c>
    </row>
    <row r="468" customFormat="false" ht="12.8" hidden="false" customHeight="false" outlineLevel="0" collapsed="false">
      <c r="A468" s="27"/>
      <c r="B468" s="36"/>
      <c r="C468" s="36"/>
      <c r="D468" s="29"/>
      <c r="E468" s="27"/>
      <c r="K468" s="32" t="str">
        <f aca="false">IF(H468="","",I468*VLOOKUP(H468,Kurse!$A$2:$B$5,2))</f>
        <v/>
      </c>
      <c r="L468" s="33" t="str">
        <f aca="false">IF(H468="","",J468*VLOOKUP(H468,Kurse!$A$2:$B$5,2))</f>
        <v/>
      </c>
    </row>
    <row r="469" customFormat="false" ht="12.8" hidden="false" customHeight="false" outlineLevel="0" collapsed="false">
      <c r="A469" s="27"/>
      <c r="B469" s="36"/>
      <c r="C469" s="36"/>
      <c r="D469" s="29"/>
      <c r="E469" s="27"/>
      <c r="K469" s="32" t="str">
        <f aca="false">IF(H469="","",I469*VLOOKUP(H469,Kurse!$A$2:$B$5,2))</f>
        <v/>
      </c>
      <c r="L469" s="33" t="str">
        <f aca="false">IF(H469="","",J469*VLOOKUP(H469,Kurse!$A$2:$B$5,2))</f>
        <v/>
      </c>
    </row>
    <row r="470" customFormat="false" ht="12.8" hidden="false" customHeight="false" outlineLevel="0" collapsed="false">
      <c r="B470" s="36"/>
      <c r="C470" s="36"/>
      <c r="D470" s="29"/>
      <c r="E470" s="27"/>
      <c r="K470" s="32" t="str">
        <f aca="false">IF(H470="","",I470*VLOOKUP(H470,Kurse!$A$2:$B$5,2))</f>
        <v/>
      </c>
      <c r="L470" s="33" t="str">
        <f aca="false">IF(H470="","",J470*VLOOKUP(H470,Kurse!$A$2:$B$5,2))</f>
        <v/>
      </c>
    </row>
    <row r="471" customFormat="false" ht="12.8" hidden="false" customHeight="false" outlineLevel="0" collapsed="false">
      <c r="B471" s="36"/>
      <c r="C471" s="36"/>
      <c r="D471" s="29"/>
      <c r="E471" s="27"/>
      <c r="K471" s="32" t="str">
        <f aca="false">IF(H471="","",I471*VLOOKUP(H471,Kurse!$A$2:$B$5,2))</f>
        <v/>
      </c>
      <c r="L471" s="33" t="str">
        <f aca="false">IF(H471="","",J471*VLOOKUP(H471,Kurse!$A$2:$B$5,2))</f>
        <v/>
      </c>
    </row>
    <row r="472" customFormat="false" ht="12.8" hidden="false" customHeight="false" outlineLevel="0" collapsed="false">
      <c r="B472" s="36"/>
      <c r="C472" s="36"/>
      <c r="D472" s="29"/>
      <c r="E472" s="27"/>
      <c r="K472" s="32" t="str">
        <f aca="false">IF(H472="","",I472*VLOOKUP(H472,Kurse!$A$2:$B$5,2))</f>
        <v/>
      </c>
      <c r="L472" s="33" t="str">
        <f aca="false">IF(H472="","",J472*VLOOKUP(H472,Kurse!$A$2:$B$5,2))</f>
        <v/>
      </c>
    </row>
    <row r="473" customFormat="false" ht="12.8" hidden="false" customHeight="false" outlineLevel="0" collapsed="false">
      <c r="B473" s="36"/>
      <c r="C473" s="36"/>
      <c r="D473" s="29"/>
      <c r="E473" s="27"/>
      <c r="K473" s="32" t="str">
        <f aca="false">IF(H473="","",I473*VLOOKUP(H473,Kurse!$A$2:$B$5,2))</f>
        <v/>
      </c>
      <c r="L473" s="33" t="str">
        <f aca="false">IF(H473="","",J473*VLOOKUP(H473,Kurse!$A$2:$B$5,2))</f>
        <v/>
      </c>
    </row>
    <row r="474" customFormat="false" ht="12.8" hidden="false" customHeight="false" outlineLevel="0" collapsed="false">
      <c r="B474" s="36"/>
      <c r="C474" s="36"/>
      <c r="D474" s="29"/>
      <c r="E474" s="27"/>
      <c r="K474" s="32" t="str">
        <f aca="false">IF(H474="","",I474*VLOOKUP(H474,Kurse!$A$2:$B$5,2))</f>
        <v/>
      </c>
      <c r="L474" s="33" t="str">
        <f aca="false">IF(H474="","",J474*VLOOKUP(H474,Kurse!$A$2:$B$5,2))</f>
        <v/>
      </c>
    </row>
    <row r="475" customFormat="false" ht="12.8" hidden="false" customHeight="false" outlineLevel="0" collapsed="false">
      <c r="B475" s="36"/>
      <c r="C475" s="36"/>
      <c r="D475" s="29"/>
      <c r="E475" s="27"/>
      <c r="K475" s="32" t="str">
        <f aca="false">IF(H475="","",I475*VLOOKUP(H475,Kurse!$A$2:$B$5,2))</f>
        <v/>
      </c>
      <c r="L475" s="33" t="str">
        <f aca="false">IF(H475="","",J475*VLOOKUP(H475,Kurse!$A$2:$B$5,2))</f>
        <v/>
      </c>
    </row>
    <row r="476" customFormat="false" ht="12.8" hidden="false" customHeight="false" outlineLevel="0" collapsed="false">
      <c r="B476" s="36"/>
      <c r="C476" s="36"/>
      <c r="D476" s="29"/>
      <c r="E476" s="27"/>
      <c r="K476" s="32" t="str">
        <f aca="false">IF(H476="","",I476*VLOOKUP(H476,Kurse!$A$2:$B$5,2))</f>
        <v/>
      </c>
      <c r="L476" s="33" t="str">
        <f aca="false">IF(H476="","",J476*VLOOKUP(H476,Kurse!$A$2:$B$5,2))</f>
        <v/>
      </c>
    </row>
    <row r="477" customFormat="false" ht="12.8" hidden="false" customHeight="false" outlineLevel="0" collapsed="false">
      <c r="B477" s="36"/>
      <c r="C477" s="36"/>
      <c r="D477" s="29"/>
      <c r="E477" s="27"/>
      <c r="K477" s="32" t="str">
        <f aca="false">IF(H477="","",I477*VLOOKUP(H477,Kurse!$A$2:$B$5,2))</f>
        <v/>
      </c>
      <c r="L477" s="33" t="str">
        <f aca="false">IF(H477="","",J477*VLOOKUP(H477,Kurse!$A$2:$B$5,2))</f>
        <v/>
      </c>
    </row>
    <row r="478" customFormat="false" ht="12.8" hidden="false" customHeight="false" outlineLevel="0" collapsed="false">
      <c r="B478" s="36"/>
      <c r="C478" s="36"/>
      <c r="D478" s="29"/>
      <c r="E478" s="27"/>
      <c r="K478" s="32" t="str">
        <f aca="false">IF(H478="","",I478*VLOOKUP(H478,Kurse!$A$2:$B$5,2))</f>
        <v/>
      </c>
      <c r="L478" s="33" t="str">
        <f aca="false">IF(H478="","",J478*VLOOKUP(H478,Kurse!$A$2:$B$5,2))</f>
        <v/>
      </c>
    </row>
    <row r="479" customFormat="false" ht="12.8" hidden="false" customHeight="false" outlineLevel="0" collapsed="false">
      <c r="B479" s="36"/>
      <c r="C479" s="36"/>
      <c r="D479" s="29"/>
      <c r="K479" s="32" t="str">
        <f aca="false">IF(H479="","",I479*VLOOKUP(H479,Kurse!$A$2:$B$5,2))</f>
        <v/>
      </c>
      <c r="L479" s="33" t="str">
        <f aca="false">IF(H479="","",J479*VLOOKUP(H479,Kurse!$A$2:$B$5,2))</f>
        <v/>
      </c>
    </row>
    <row r="480" customFormat="false" ht="12.8" hidden="false" customHeight="false" outlineLevel="0" collapsed="false">
      <c r="B480" s="36"/>
      <c r="C480" s="36"/>
      <c r="D480" s="29"/>
      <c r="K480" s="32" t="str">
        <f aca="false">IF(H480="","",I480*VLOOKUP(H480,Kurse!$A$2:$B$5,2))</f>
        <v/>
      </c>
      <c r="L480" s="33" t="str">
        <f aca="false">IF(H480="","",J480*VLOOKUP(H480,Kurse!$A$2:$B$5,2))</f>
        <v/>
      </c>
    </row>
    <row r="481" customFormat="false" ht="12.8" hidden="false" customHeight="false" outlineLevel="0" collapsed="false">
      <c r="B481" s="36"/>
      <c r="C481" s="36"/>
      <c r="D481" s="29"/>
      <c r="K481" s="32" t="str">
        <f aca="false">IF(H481="","",I481*VLOOKUP(H481,Kurse!$A$2:$B$5,2))</f>
        <v/>
      </c>
      <c r="L481" s="33" t="str">
        <f aca="false">IF(H481="","",J481*VLOOKUP(H481,Kurse!$A$2:$B$5,2))</f>
        <v/>
      </c>
    </row>
    <row r="482" customFormat="false" ht="12.8" hidden="false" customHeight="false" outlineLevel="0" collapsed="false">
      <c r="B482" s="36"/>
      <c r="C482" s="36"/>
      <c r="D482" s="29"/>
      <c r="K482" s="32" t="str">
        <f aca="false">IF(H482="","",I482*VLOOKUP(H482,Kurse!$A$2:$B$5,2))</f>
        <v/>
      </c>
      <c r="L482" s="33" t="str">
        <f aca="false">IF(H482="","",J482*VLOOKUP(H482,Kurse!$A$2:$B$5,2))</f>
        <v/>
      </c>
    </row>
    <row r="483" customFormat="false" ht="12.8" hidden="false" customHeight="false" outlineLevel="0" collapsed="false">
      <c r="B483" s="36"/>
      <c r="C483" s="36"/>
      <c r="D483" s="29"/>
      <c r="K483" s="32" t="str">
        <f aca="false">IF(H483="","",I483*VLOOKUP(H483,Kurse!$A$2:$B$5,2))</f>
        <v/>
      </c>
      <c r="L483" s="33" t="str">
        <f aca="false">IF(H483="","",J483*VLOOKUP(H483,Kurse!$A$2:$B$5,2))</f>
        <v/>
      </c>
    </row>
    <row r="484" customFormat="false" ht="12.8" hidden="false" customHeight="false" outlineLevel="0" collapsed="false">
      <c r="B484" s="36"/>
      <c r="C484" s="36"/>
      <c r="D484" s="29"/>
      <c r="K484" s="32" t="str">
        <f aca="false">IF(H484="","",I484*VLOOKUP(H484,Kurse!$A$2:$B$5,2))</f>
        <v/>
      </c>
      <c r="L484" s="33" t="str">
        <f aca="false">IF(H484="","",J484*VLOOKUP(H484,Kurse!$A$2:$B$5,2))</f>
        <v/>
      </c>
    </row>
    <row r="485" customFormat="false" ht="12.8" hidden="false" customHeight="false" outlineLevel="0" collapsed="false">
      <c r="B485" s="36"/>
      <c r="C485" s="36"/>
      <c r="D485" s="29"/>
      <c r="K485" s="32" t="str">
        <f aca="false">IF(H485="","",I485*VLOOKUP(H485,Kurse!$A$2:$B$5,2))</f>
        <v/>
      </c>
      <c r="L485" s="33" t="str">
        <f aca="false">IF(H485="","",J485*VLOOKUP(H485,Kurse!$A$2:$B$5,2))</f>
        <v/>
      </c>
    </row>
    <row r="486" customFormat="false" ht="12.8" hidden="false" customHeight="false" outlineLevel="0" collapsed="false">
      <c r="K486" s="32" t="str">
        <f aca="false">IF(H486="","",I486*VLOOKUP(H486,Kurse!$A$2:$B$5,2))</f>
        <v/>
      </c>
      <c r="L486" s="33" t="str">
        <f aca="false">IF(H486="","",J486*VLOOKUP(H486,Kurse!$A$2:$B$5,2))</f>
        <v/>
      </c>
    </row>
    <row r="487" customFormat="false" ht="12.8" hidden="false" customHeight="false" outlineLevel="0" collapsed="false">
      <c r="K487" s="32" t="str">
        <f aca="false">IF(H487="","",I487*VLOOKUP(H487,Kurse!$A$2:$B$5,2))</f>
        <v/>
      </c>
      <c r="L487" s="33" t="str">
        <f aca="false">IF(H487="","",J487*VLOOKUP(H487,Kurse!$A$2:$B$5,2))</f>
        <v/>
      </c>
    </row>
    <row r="488" customFormat="false" ht="12.8" hidden="false" customHeight="false" outlineLevel="0" collapsed="false">
      <c r="K488" s="32" t="str">
        <f aca="false">IF(H488="","",I488*VLOOKUP(H488,Kurse!$A$2:$B$5,2))</f>
        <v/>
      </c>
      <c r="L488" s="33" t="str">
        <f aca="false">IF(H488="","",J488*VLOOKUP(H488,Kurse!$A$2:$B$5,2))</f>
        <v/>
      </c>
    </row>
    <row r="489" customFormat="false" ht="12.8" hidden="false" customHeight="false" outlineLevel="0" collapsed="false">
      <c r="K489" s="32" t="str">
        <f aca="false">IF(H489="","",I489*VLOOKUP(H489,Kurse!$A$2:$B$5,2))</f>
        <v/>
      </c>
      <c r="L489" s="33" t="str">
        <f aca="false">IF(H489="","",J489*VLOOKUP(H489,Kurse!$A$2:$B$5,2))</f>
        <v/>
      </c>
    </row>
    <row r="490" customFormat="false" ht="12.8" hidden="false" customHeight="false" outlineLevel="0" collapsed="false">
      <c r="K490" s="32" t="str">
        <f aca="false">IF(H490="","",I490*VLOOKUP(H490,Kurse!$A$2:$B$5,2))</f>
        <v/>
      </c>
      <c r="L490" s="33" t="str">
        <f aca="false">IF(H490="","",J490*VLOOKUP(H490,Kurse!$A$2:$B$5,2))</f>
        <v/>
      </c>
    </row>
    <row r="491" customFormat="false" ht="12.8" hidden="false" customHeight="false" outlineLevel="0" collapsed="false">
      <c r="K491" s="32" t="str">
        <f aca="false">IF(H491="","",I491*VLOOKUP(H491,Kurse!$A$2:$B$5,2))</f>
        <v/>
      </c>
      <c r="L491" s="33" t="str">
        <f aca="false">IF(H491="","",J491*VLOOKUP(H491,Kurse!$A$2:$B$5,2))</f>
        <v/>
      </c>
    </row>
    <row r="492" customFormat="false" ht="12.8" hidden="false" customHeight="false" outlineLevel="0" collapsed="false">
      <c r="K492" s="32" t="str">
        <f aca="false">IF(H492="","",I492*VLOOKUP(H492,Kurse!$A$2:$B$5,2))</f>
        <v/>
      </c>
      <c r="L492" s="33" t="str">
        <f aca="false">IF(H492="","",J492*VLOOKUP(H492,Kurse!$A$2:$B$5,2))</f>
        <v/>
      </c>
    </row>
    <row r="493" customFormat="false" ht="12.8" hidden="false" customHeight="false" outlineLevel="0" collapsed="false">
      <c r="K493" s="32" t="str">
        <f aca="false">IF(H493="","",I493*VLOOKUP(H493,Kurse!$A$2:$B$5,2))</f>
        <v/>
      </c>
      <c r="L493" s="33" t="str">
        <f aca="false">IF(H493="","",J493*VLOOKUP(H493,Kurse!$A$2:$B$5,2))</f>
        <v/>
      </c>
    </row>
    <row r="494" customFormat="false" ht="12.8" hidden="false" customHeight="false" outlineLevel="0" collapsed="false">
      <c r="K494" s="32" t="str">
        <f aca="false">IF(H494="","",I494*VLOOKUP(H494,Kurse!$A$2:$B$5,2))</f>
        <v/>
      </c>
      <c r="L494" s="33" t="str">
        <f aca="false">IF(H494="","",J494*VLOOKUP(H494,Kurse!$A$2:$B$5,2))</f>
        <v/>
      </c>
    </row>
    <row r="495" customFormat="false" ht="12.8" hidden="false" customHeight="false" outlineLevel="0" collapsed="false">
      <c r="K495" s="32" t="str">
        <f aca="false">IF(H495="","",I495*VLOOKUP(H495,Kurse!$A$2:$B$5,2))</f>
        <v/>
      </c>
      <c r="L495" s="33" t="str">
        <f aca="false">IF(H495="","",J495*VLOOKUP(H495,Kurse!$A$2:$B$5,2))</f>
        <v/>
      </c>
    </row>
    <row r="496" customFormat="false" ht="12.8" hidden="false" customHeight="false" outlineLevel="0" collapsed="false">
      <c r="K496" s="32" t="str">
        <f aca="false">IF(H496="","",I496*VLOOKUP(H496,Kurse!$A$2:$B$5,2))</f>
        <v/>
      </c>
      <c r="L496" s="33" t="str">
        <f aca="false">IF(H496="","",J496*VLOOKUP(H496,Kurse!$A$2:$B$5,2))</f>
        <v/>
      </c>
    </row>
    <row r="497" customFormat="false" ht="12.8" hidden="false" customHeight="false" outlineLevel="0" collapsed="false">
      <c r="K497" s="32" t="str">
        <f aca="false">IF(H497="","",I497*VLOOKUP(H497,Kurse!$A$2:$B$5,2))</f>
        <v/>
      </c>
      <c r="L497" s="33" t="str">
        <f aca="false">IF(H497="","",J497*VLOOKUP(H497,Kurse!$A$2:$B$5,2))</f>
        <v/>
      </c>
    </row>
    <row r="498" customFormat="false" ht="12.8" hidden="false" customHeight="false" outlineLevel="0" collapsed="false">
      <c r="K498" s="32" t="str">
        <f aca="false">IF(H498="","",I498*VLOOKUP(H498,Kurse!$A$2:$B$5,2))</f>
        <v/>
      </c>
      <c r="L498" s="33" t="str">
        <f aca="false">IF(H498="","",J498*VLOOKUP(H498,Kurse!$A$2:$B$5,2))</f>
        <v/>
      </c>
    </row>
    <row r="499" customFormat="false" ht="12.8" hidden="false" customHeight="false" outlineLevel="0" collapsed="false">
      <c r="K499" s="32" t="str">
        <f aca="false">IF(H499="","",I499*VLOOKUP(H499,Kurse!$A$2:$B$5,2))</f>
        <v/>
      </c>
      <c r="L499" s="33" t="str">
        <f aca="false">IF(H499="","",J499*VLOOKUP(H499,Kurse!$A$2:$B$5,2))</f>
        <v/>
      </c>
    </row>
    <row r="500" customFormat="false" ht="12.8" hidden="false" customHeight="false" outlineLevel="0" collapsed="false">
      <c r="K500" s="32" t="str">
        <f aca="false">IF(H500="","",I500*VLOOKUP(H500,Kurse!$A$2:$B$5,2))</f>
        <v/>
      </c>
      <c r="L500" s="33" t="str">
        <f aca="false">IF(H500="","",J500*VLOOKUP(H500,Kurse!$A$2:$B$5,2))</f>
        <v/>
      </c>
    </row>
    <row r="501" customFormat="false" ht="12.8" hidden="false" customHeight="false" outlineLevel="0" collapsed="false">
      <c r="K501" s="32" t="str">
        <f aca="false">IF(H501="","",I501*VLOOKUP(H501,Kurse!$A$2:$B$5,2))</f>
        <v/>
      </c>
      <c r="L501" s="33" t="str">
        <f aca="false">IF(H501="","",J501*VLOOKUP(H501,Kurse!$A$2:$B$5,2))</f>
        <v/>
      </c>
    </row>
    <row r="502" customFormat="false" ht="12.8" hidden="false" customHeight="false" outlineLevel="0" collapsed="false">
      <c r="K502" s="32" t="str">
        <f aca="false">IF(H502="","",I502*VLOOKUP(H502,Kurse!$A$2:$B$5,2))</f>
        <v/>
      </c>
      <c r="L502" s="33" t="str">
        <f aca="false">IF(H502="","",J502*VLOOKUP(H502,Kurse!$A$2:$B$5,2))</f>
        <v/>
      </c>
    </row>
    <row r="503" customFormat="false" ht="12.8" hidden="false" customHeight="false" outlineLevel="0" collapsed="false">
      <c r="K503" s="32" t="str">
        <f aca="false">IF(H503="","",I503*VLOOKUP(H503,Kurse!$A$2:$B$5,2))</f>
        <v/>
      </c>
      <c r="L503" s="33" t="str">
        <f aca="false">IF(H503="","",J503*VLOOKUP(H503,Kurse!$A$2:$B$5,2))</f>
        <v/>
      </c>
    </row>
    <row r="504" customFormat="false" ht="12.8" hidden="false" customHeight="false" outlineLevel="0" collapsed="false">
      <c r="K504" s="32" t="str">
        <f aca="false">IF(H504="","",I504*VLOOKUP(H504,Kurse!$A$2:$B$5,2))</f>
        <v/>
      </c>
      <c r="L504" s="33" t="str">
        <f aca="false">IF(H504="","",J504*VLOOKUP(H504,Kurse!$A$2:$B$5,2))</f>
        <v/>
      </c>
    </row>
    <row r="505" customFormat="false" ht="12.8" hidden="false" customHeight="false" outlineLevel="0" collapsed="false">
      <c r="K505" s="32" t="str">
        <f aca="false">IF(H505="","",I505*VLOOKUP(H505,Kurse!$A$2:$B$5,2))</f>
        <v/>
      </c>
      <c r="L505" s="33" t="str">
        <f aca="false">IF(H505="","",J505*VLOOKUP(H505,Kurse!$A$2:$B$5,2))</f>
        <v/>
      </c>
    </row>
    <row r="506" customFormat="false" ht="12.8" hidden="false" customHeight="false" outlineLevel="0" collapsed="false">
      <c r="K506" s="32" t="str">
        <f aca="false">IF(H506="","",I506*VLOOKUP(H506,Kurse!$A$2:$B$5,2))</f>
        <v/>
      </c>
      <c r="L506" s="33" t="str">
        <f aca="false">IF(H506="","",J506*VLOOKUP(H506,Kurse!$A$2:$B$5,2))</f>
        <v/>
      </c>
    </row>
    <row r="507" customFormat="false" ht="12.8" hidden="false" customHeight="false" outlineLevel="0" collapsed="false">
      <c r="K507" s="32" t="str">
        <f aca="false">IF(H507="","",I507*VLOOKUP(H507,Kurse!$A$2:$B$5,2))</f>
        <v/>
      </c>
      <c r="L507" s="33" t="str">
        <f aca="false">IF(H507="","",J507*VLOOKUP(H507,Kurse!$A$2:$B$5,2))</f>
        <v/>
      </c>
    </row>
    <row r="508" customFormat="false" ht="12.8" hidden="false" customHeight="false" outlineLevel="0" collapsed="false">
      <c r="K508" s="32" t="str">
        <f aca="false">IF(H508="","",I508*VLOOKUP(H508,Kurse!$A$2:$B$5,2))</f>
        <v/>
      </c>
      <c r="L508" s="33" t="str">
        <f aca="false">IF(H508="","",J508*VLOOKUP(H508,Kurse!$A$2:$B$5,2))</f>
        <v/>
      </c>
    </row>
    <row r="509" customFormat="false" ht="12.8" hidden="false" customHeight="false" outlineLevel="0" collapsed="false">
      <c r="K509" s="32" t="str">
        <f aca="false">IF(H509="","",I509*VLOOKUP(H509,Kurse!$A$2:$B$5,2))</f>
        <v/>
      </c>
      <c r="L509" s="33" t="str">
        <f aca="false">IF(H509="","",J509*VLOOKUP(H509,Kurse!$A$2:$B$5,2))</f>
        <v/>
      </c>
    </row>
    <row r="510" customFormat="false" ht="12.8" hidden="false" customHeight="false" outlineLevel="0" collapsed="false">
      <c r="K510" s="32" t="str">
        <f aca="false">IF(H510="","",I510*VLOOKUP(H510,Kurse!$A$2:$B$5,2))</f>
        <v/>
      </c>
      <c r="L510" s="33" t="str">
        <f aca="false">IF(H510="","",J510*VLOOKUP(H510,Kurse!$A$2:$B$5,2))</f>
        <v/>
      </c>
    </row>
    <row r="511" customFormat="false" ht="12.8" hidden="false" customHeight="false" outlineLevel="0" collapsed="false">
      <c r="K511" s="32" t="str">
        <f aca="false">IF(H511="","",I511*VLOOKUP(H511,Kurse!$A$2:$B$5,2))</f>
        <v/>
      </c>
      <c r="L511" s="33" t="str">
        <f aca="false">IF(H511="","",J511*VLOOKUP(H511,Kurse!$A$2:$B$5,2))</f>
        <v/>
      </c>
    </row>
    <row r="512" customFormat="false" ht="12.8" hidden="false" customHeight="false" outlineLevel="0" collapsed="false">
      <c r="K512" s="32" t="str">
        <f aca="false">IF(H512="","",I512*VLOOKUP(H512,Kurse!$A$2:$B$5,2))</f>
        <v/>
      </c>
      <c r="L512" s="33" t="str">
        <f aca="false">IF(H512="","",J512*VLOOKUP(H512,Kurse!$A$2:$B$5,2))</f>
        <v/>
      </c>
    </row>
    <row r="513" customFormat="false" ht="12.8" hidden="false" customHeight="false" outlineLevel="0" collapsed="false">
      <c r="K513" s="32" t="str">
        <f aca="false">IF(H513="","",I513*VLOOKUP(H513,Kurse!$A$2:$B$5,2))</f>
        <v/>
      </c>
      <c r="L513" s="33" t="str">
        <f aca="false">IF(H513="","",J513*VLOOKUP(H513,Kurse!$A$2:$B$5,2))</f>
        <v/>
      </c>
    </row>
    <row r="514" customFormat="false" ht="12.8" hidden="false" customHeight="false" outlineLevel="0" collapsed="false">
      <c r="K514" s="32" t="str">
        <f aca="false">IF(H514="","",I514*VLOOKUP(H514,Kurse!$A$2:$B$5,2))</f>
        <v/>
      </c>
      <c r="L514" s="33" t="str">
        <f aca="false">IF(H514="","",J514*VLOOKUP(H514,Kurse!$A$2:$B$5,2))</f>
        <v/>
      </c>
    </row>
    <row r="515" customFormat="false" ht="12.8" hidden="false" customHeight="false" outlineLevel="0" collapsed="false">
      <c r="K515" s="32" t="str">
        <f aca="false">IF(H515="","",I515*VLOOKUP(H515,Kurse!$A$2:$B$5,2))</f>
        <v/>
      </c>
      <c r="L515" s="33" t="str">
        <f aca="false">IF(H515="","",J515*VLOOKUP(H515,Kurse!$A$2:$B$5,2))</f>
        <v/>
      </c>
    </row>
    <row r="516" customFormat="false" ht="12.8" hidden="false" customHeight="false" outlineLevel="0" collapsed="false">
      <c r="K516" s="32" t="str">
        <f aca="false">IF(H516="","",I516*VLOOKUP(H516,Kurse!$A$2:$B$5,2))</f>
        <v/>
      </c>
      <c r="L516" s="33" t="str">
        <f aca="false">IF(H516="","",J516*VLOOKUP(H516,Kurse!$A$2:$B$5,2))</f>
        <v/>
      </c>
    </row>
    <row r="517" customFormat="false" ht="12.8" hidden="false" customHeight="false" outlineLevel="0" collapsed="false">
      <c r="K517" s="32" t="str">
        <f aca="false">IF(H517="","",I517*VLOOKUP(H517,Kurse!$A$2:$B$5,2))</f>
        <v/>
      </c>
      <c r="L517" s="33" t="str">
        <f aca="false">IF(H517="","",J517*VLOOKUP(H517,Kurse!$A$2:$B$5,2))</f>
        <v/>
      </c>
    </row>
    <row r="518" customFormat="false" ht="12.8" hidden="false" customHeight="false" outlineLevel="0" collapsed="false">
      <c r="K518" s="32" t="str">
        <f aca="false">IF(H518="","",I518*VLOOKUP(H518,Kurse!$A$2:$B$5,2))</f>
        <v/>
      </c>
      <c r="L518" s="33" t="str">
        <f aca="false">IF(H518="","",J518*VLOOKUP(H518,Kurse!$A$2:$B$5,2))</f>
        <v/>
      </c>
    </row>
    <row r="519" customFormat="false" ht="12.8" hidden="false" customHeight="false" outlineLevel="0" collapsed="false">
      <c r="K519" s="32" t="str">
        <f aca="false">IF(H519="","",I519*VLOOKUP(H519,Kurse!$A$2:$B$5,2))</f>
        <v/>
      </c>
      <c r="L519" s="33" t="str">
        <f aca="false">IF(H519="","",J519*VLOOKUP(H519,Kurse!$A$2:$B$5,2))</f>
        <v/>
      </c>
    </row>
    <row r="520" customFormat="false" ht="12.8" hidden="false" customHeight="false" outlineLevel="0" collapsed="false">
      <c r="K520" s="32" t="str">
        <f aca="false">IF(H520="","",I520*VLOOKUP(H520,Kurse!$A$2:$B$5,2))</f>
        <v/>
      </c>
      <c r="L520" s="33" t="str">
        <f aca="false">IF(H520="","",J520*VLOOKUP(H520,Kurse!$A$2:$B$5,2))</f>
        <v/>
      </c>
    </row>
    <row r="521" customFormat="false" ht="12.8" hidden="false" customHeight="false" outlineLevel="0" collapsed="false">
      <c r="K521" s="32" t="str">
        <f aca="false">IF(H521="","",I521*VLOOKUP(H521,Kurse!$A$2:$B$5,2))</f>
        <v/>
      </c>
      <c r="L521" s="33" t="str">
        <f aca="false">IF(H521="","",J521*VLOOKUP(H521,Kurse!$A$2:$B$5,2))</f>
        <v/>
      </c>
    </row>
    <row r="522" customFormat="false" ht="12.8" hidden="false" customHeight="false" outlineLevel="0" collapsed="false">
      <c r="K522" s="32" t="str">
        <f aca="false">IF(H522="","",I522*VLOOKUP(H522,Kurse!$A$2:$B$5,2))</f>
        <v/>
      </c>
      <c r="L522" s="33" t="str">
        <f aca="false">IF(H522="","",J522*VLOOKUP(H522,Kurse!$A$2:$B$5,2))</f>
        <v/>
      </c>
    </row>
    <row r="523" customFormat="false" ht="12.8" hidden="false" customHeight="false" outlineLevel="0" collapsed="false">
      <c r="K523" s="32" t="str">
        <f aca="false">IF(H523="","",I523*VLOOKUP(H523,Kurse!$A$2:$B$5,2))</f>
        <v/>
      </c>
      <c r="L523" s="33" t="str">
        <f aca="false">IF(H523="","",J523*VLOOKUP(H523,Kurse!$A$2:$B$5,2))</f>
        <v/>
      </c>
    </row>
    <row r="524" customFormat="false" ht="12.8" hidden="false" customHeight="false" outlineLevel="0" collapsed="false">
      <c r="K524" s="32" t="str">
        <f aca="false">IF(H524="","",I524*VLOOKUP(H524,Kurse!$A$2:$B$5,2))</f>
        <v/>
      </c>
      <c r="L524" s="33" t="str">
        <f aca="false">IF(H524="","",J524*VLOOKUP(H524,Kurse!$A$2:$B$5,2))</f>
        <v/>
      </c>
    </row>
    <row r="525" customFormat="false" ht="12.8" hidden="false" customHeight="false" outlineLevel="0" collapsed="false">
      <c r="K525" s="32" t="str">
        <f aca="false">IF(H525="","",I525*VLOOKUP(H525,Kurse!$A$2:$B$5,2))</f>
        <v/>
      </c>
      <c r="L525" s="33" t="str">
        <f aca="false">IF(H525="","",J525*VLOOKUP(H525,Kurse!$A$2:$B$5,2))</f>
        <v/>
      </c>
    </row>
    <row r="526" customFormat="false" ht="12.8" hidden="false" customHeight="false" outlineLevel="0" collapsed="false">
      <c r="K526" s="32" t="str">
        <f aca="false">IF(H526="","",I526*VLOOKUP(H526,Kurse!$A$2:$B$5,2))</f>
        <v/>
      </c>
      <c r="L526" s="33" t="str">
        <f aca="false">IF(H526="","",J526*VLOOKUP(H526,Kurse!$A$2:$B$5,2))</f>
        <v/>
      </c>
    </row>
    <row r="527" customFormat="false" ht="12.8" hidden="false" customHeight="false" outlineLevel="0" collapsed="false">
      <c r="K527" s="32" t="str">
        <f aca="false">IF(H527="","",I527*VLOOKUP(H527,Kurse!$A$2:$B$5,2))</f>
        <v/>
      </c>
      <c r="L527" s="33" t="str">
        <f aca="false">IF(H527="","",J527*VLOOKUP(H527,Kurse!$A$2:$B$5,2))</f>
        <v/>
      </c>
    </row>
    <row r="528" customFormat="false" ht="12.8" hidden="false" customHeight="false" outlineLevel="0" collapsed="false">
      <c r="K528" s="32" t="str">
        <f aca="false">IF(H528="","",I528*VLOOKUP(H528,Kurse!$A$2:$B$5,2))</f>
        <v/>
      </c>
      <c r="L528" s="33" t="str">
        <f aca="false">IF(H528="","",J528*VLOOKUP(H528,Kurse!$A$2:$B$5,2))</f>
        <v/>
      </c>
    </row>
    <row r="529" customFormat="false" ht="12.8" hidden="false" customHeight="false" outlineLevel="0" collapsed="false">
      <c r="K529" s="32" t="str">
        <f aca="false">IF(H529="","",I529*VLOOKUP(H529,Kurse!$A$2:$B$5,2))</f>
        <v/>
      </c>
      <c r="L529" s="33" t="str">
        <f aca="false">IF(H529="","",J529*VLOOKUP(H529,Kurse!$A$2:$B$5,2))</f>
        <v/>
      </c>
    </row>
    <row r="530" customFormat="false" ht="12.8" hidden="false" customHeight="false" outlineLevel="0" collapsed="false">
      <c r="K530" s="32" t="str">
        <f aca="false">IF(H530="","",I530*VLOOKUP(H530,Kurse!$A$2:$B$5,2))</f>
        <v/>
      </c>
      <c r="L530" s="33" t="str">
        <f aca="false">IF(H530="","",J530*VLOOKUP(H530,Kurse!$A$2:$B$5,2))</f>
        <v/>
      </c>
    </row>
    <row r="531" customFormat="false" ht="12.8" hidden="false" customHeight="false" outlineLevel="0" collapsed="false">
      <c r="K531" s="32" t="str">
        <f aca="false">IF(H531="","",I531*VLOOKUP(H531,Kurse!$A$2:$B$5,2))</f>
        <v/>
      </c>
      <c r="L531" s="33" t="str">
        <f aca="false">IF(H531="","",J531*VLOOKUP(H531,Kurse!$A$2:$B$5,2))</f>
        <v/>
      </c>
    </row>
    <row r="532" customFormat="false" ht="12.8" hidden="false" customHeight="false" outlineLevel="0" collapsed="false">
      <c r="K532" s="32" t="str">
        <f aca="false">IF(H532="","",I532*VLOOKUP(H532,Kurse!$A$2:$B$5,2))</f>
        <v/>
      </c>
      <c r="L532" s="33" t="str">
        <f aca="false">IF(H532="","",J532*VLOOKUP(H532,Kurse!$A$2:$B$5,2))</f>
        <v/>
      </c>
    </row>
    <row r="533" customFormat="false" ht="12.8" hidden="false" customHeight="false" outlineLevel="0" collapsed="false">
      <c r="K533" s="32" t="str">
        <f aca="false">IF(H533="","",I533*VLOOKUP(H533,Kurse!$A$2:$B$5,2))</f>
        <v/>
      </c>
      <c r="L533" s="33" t="str">
        <f aca="false">IF(H533="","",J533*VLOOKUP(H533,Kurse!$A$2:$B$5,2))</f>
        <v/>
      </c>
    </row>
    <row r="534" customFormat="false" ht="12.8" hidden="false" customHeight="false" outlineLevel="0" collapsed="false">
      <c r="K534" s="32" t="str">
        <f aca="false">IF(H534="","",I534*VLOOKUP(H534,Kurse!$A$2:$B$5,2))</f>
        <v/>
      </c>
      <c r="L534" s="33" t="str">
        <f aca="false">IF(H534="","",J534*VLOOKUP(H534,Kurse!$A$2:$B$5,2))</f>
        <v/>
      </c>
    </row>
    <row r="535" customFormat="false" ht="12.8" hidden="false" customHeight="false" outlineLevel="0" collapsed="false">
      <c r="K535" s="32" t="str">
        <f aca="false">IF(H535="","",I535*VLOOKUP(H535,Kurse!$A$2:$B$5,2))</f>
        <v/>
      </c>
      <c r="L535" s="33" t="str">
        <f aca="false">IF(H535="","",J535*VLOOKUP(H535,Kurse!$A$2:$B$5,2))</f>
        <v/>
      </c>
    </row>
    <row r="536" customFormat="false" ht="12.8" hidden="false" customHeight="false" outlineLevel="0" collapsed="false">
      <c r="K536" s="32" t="str">
        <f aca="false">IF(H536="","",I536*VLOOKUP(H536,Kurse!$A$2:$B$5,2))</f>
        <v/>
      </c>
      <c r="L536" s="33" t="str">
        <f aca="false">IF(H536="","",J536*VLOOKUP(H536,Kurse!$A$2:$B$5,2))</f>
        <v/>
      </c>
    </row>
    <row r="537" customFormat="false" ht="12.8" hidden="false" customHeight="false" outlineLevel="0" collapsed="false">
      <c r="K537" s="32" t="str">
        <f aca="false">IF(H537="","",I537*VLOOKUP(H537,Kurse!$A$2:$B$5,2))</f>
        <v/>
      </c>
      <c r="L537" s="33" t="str">
        <f aca="false">IF(H537="","",J537*VLOOKUP(H537,Kurse!$A$2:$B$5,2))</f>
        <v/>
      </c>
    </row>
    <row r="538" customFormat="false" ht="12.8" hidden="false" customHeight="false" outlineLevel="0" collapsed="false">
      <c r="K538" s="32" t="str">
        <f aca="false">IF(H538="","",I538*VLOOKUP(H538,Kurse!$A$2:$B$5,2))</f>
        <v/>
      </c>
      <c r="L538" s="33" t="str">
        <f aca="false">IF(H538="","",J538*VLOOKUP(H538,Kurse!$A$2:$B$5,2))</f>
        <v/>
      </c>
    </row>
    <row r="539" customFormat="false" ht="12.8" hidden="false" customHeight="false" outlineLevel="0" collapsed="false">
      <c r="K539" s="32" t="str">
        <f aca="false">IF(H539="","",I539*VLOOKUP(H539,Kurse!$A$2:$B$5,2))</f>
        <v/>
      </c>
      <c r="L539" s="33" t="str">
        <f aca="false">IF(H539="","",J539*VLOOKUP(H539,Kurse!$A$2:$B$5,2))</f>
        <v/>
      </c>
    </row>
    <row r="540" customFormat="false" ht="12.8" hidden="false" customHeight="false" outlineLevel="0" collapsed="false">
      <c r="K540" s="32" t="str">
        <f aca="false">IF(H540="","",I540*VLOOKUP(H540,Kurse!$A$2:$B$5,2))</f>
        <v/>
      </c>
      <c r="L540" s="33" t="str">
        <f aca="false">IF(H540="","",J540*VLOOKUP(H540,Kurse!$A$2:$B$5,2))</f>
        <v/>
      </c>
    </row>
    <row r="541" customFormat="false" ht="12.8" hidden="false" customHeight="false" outlineLevel="0" collapsed="false">
      <c r="K541" s="32" t="str">
        <f aca="false">IF(H541="","",I541*VLOOKUP(H541,Kurse!$A$2:$B$5,2))</f>
        <v/>
      </c>
      <c r="L541" s="33" t="str">
        <f aca="false">IF(H541="","",J541*VLOOKUP(H541,Kurse!$A$2:$B$5,2))</f>
        <v/>
      </c>
    </row>
    <row r="542" customFormat="false" ht="12.8" hidden="false" customHeight="false" outlineLevel="0" collapsed="false">
      <c r="K542" s="32" t="str">
        <f aca="false">IF(H542="","",I542*VLOOKUP(H542,Kurse!$A$2:$B$5,2))</f>
        <v/>
      </c>
      <c r="L542" s="33" t="str">
        <f aca="false">IF(H542="","",J542*VLOOKUP(H542,Kurse!$A$2:$B$5,2))</f>
        <v/>
      </c>
    </row>
    <row r="543" customFormat="false" ht="12.8" hidden="false" customHeight="false" outlineLevel="0" collapsed="false">
      <c r="K543" s="32" t="str">
        <f aca="false">IF(H543="","",I543*VLOOKUP(H543,Kurse!$A$2:$B$5,2))</f>
        <v/>
      </c>
      <c r="L543" s="33" t="str">
        <f aca="false">IF(H543="","",J543*VLOOKUP(H543,Kurse!$A$2:$B$5,2))</f>
        <v/>
      </c>
    </row>
    <row r="544" customFormat="false" ht="12.8" hidden="false" customHeight="false" outlineLevel="0" collapsed="false">
      <c r="K544" s="32" t="str">
        <f aca="false">IF(H544="","",I544*VLOOKUP(H544,Kurse!$A$2:$B$5,2))</f>
        <v/>
      </c>
      <c r="L544" s="33" t="str">
        <f aca="false">IF(H544="","",J544*VLOOKUP(H544,Kurse!$A$2:$B$5,2))</f>
        <v/>
      </c>
    </row>
    <row r="545" customFormat="false" ht="12.8" hidden="false" customHeight="false" outlineLevel="0" collapsed="false">
      <c r="K545" s="32" t="str">
        <f aca="false">IF(H545="","",I545*VLOOKUP(H545,Kurse!$A$2:$B$5,2))</f>
        <v/>
      </c>
      <c r="L545" s="33" t="str">
        <f aca="false">IF(H545="","",J545*VLOOKUP(H545,Kurse!$A$2:$B$5,2))</f>
        <v/>
      </c>
    </row>
    <row r="546" customFormat="false" ht="12.8" hidden="false" customHeight="false" outlineLevel="0" collapsed="false">
      <c r="K546" s="32" t="str">
        <f aca="false">IF(H546="","",I546*VLOOKUP(H546,Kurse!$A$2:$B$5,2))</f>
        <v/>
      </c>
      <c r="L546" s="33" t="str">
        <f aca="false">IF(H546="","",J546*VLOOKUP(H546,Kurse!$A$2:$B$5,2))</f>
        <v/>
      </c>
    </row>
    <row r="547" customFormat="false" ht="12.8" hidden="false" customHeight="false" outlineLevel="0" collapsed="false">
      <c r="K547" s="32" t="str">
        <f aca="false">IF(H547="","",I547*VLOOKUP(H547,Kurse!$A$2:$B$5,2))</f>
        <v/>
      </c>
      <c r="L547" s="33" t="str">
        <f aca="false">IF(H547="","",J547*VLOOKUP(H547,Kurse!$A$2:$B$5,2))</f>
        <v/>
      </c>
    </row>
    <row r="548" customFormat="false" ht="12.8" hidden="false" customHeight="false" outlineLevel="0" collapsed="false">
      <c r="K548" s="32" t="str">
        <f aca="false">IF(H548="","",I548*VLOOKUP(H548,Kurse!$A$2:$B$5,2))</f>
        <v/>
      </c>
      <c r="L548" s="33" t="str">
        <f aca="false">IF(H548="","",J548*VLOOKUP(H548,Kurse!$A$2:$B$5,2))</f>
        <v/>
      </c>
    </row>
    <row r="549" customFormat="false" ht="12.8" hidden="false" customHeight="false" outlineLevel="0" collapsed="false">
      <c r="K549" s="32" t="str">
        <f aca="false">IF(H549="","",I549*VLOOKUP(H549,Kurse!$A$2:$B$5,2))</f>
        <v/>
      </c>
      <c r="L549" s="33" t="str">
        <f aca="false">IF(H549="","",J549*VLOOKUP(H549,Kurse!$A$2:$B$5,2))</f>
        <v/>
      </c>
    </row>
    <row r="550" customFormat="false" ht="12.8" hidden="false" customHeight="false" outlineLevel="0" collapsed="false">
      <c r="K550" s="32" t="str">
        <f aca="false">IF(H550="","",I550*VLOOKUP(H550,Kurse!$A$2:$B$5,2))</f>
        <v/>
      </c>
      <c r="L550" s="33" t="str">
        <f aca="false">IF(H550="","",J550*VLOOKUP(H550,Kurse!$A$2:$B$5,2))</f>
        <v/>
      </c>
    </row>
    <row r="551" customFormat="false" ht="12.8" hidden="false" customHeight="false" outlineLevel="0" collapsed="false">
      <c r="K551" s="32" t="str">
        <f aca="false">IF(H551="","",I551*VLOOKUP(H551,Kurse!$A$2:$B$5,2))</f>
        <v/>
      </c>
      <c r="L551" s="33" t="str">
        <f aca="false">IF(H551="","",J551*VLOOKUP(H551,Kurse!$A$2:$B$5,2))</f>
        <v/>
      </c>
    </row>
    <row r="552" customFormat="false" ht="12.8" hidden="false" customHeight="false" outlineLevel="0" collapsed="false">
      <c r="K552" s="32" t="str">
        <f aca="false">IF(H552="","",I552*VLOOKUP(H552,Kurse!$A$2:$B$5,2))</f>
        <v/>
      </c>
      <c r="L552" s="33" t="str">
        <f aca="false">IF(H552="","",J552*VLOOKUP(H552,Kurse!$A$2:$B$5,2))</f>
        <v/>
      </c>
    </row>
    <row r="553" customFormat="false" ht="12.8" hidden="false" customHeight="false" outlineLevel="0" collapsed="false">
      <c r="K553" s="32" t="str">
        <f aca="false">IF(H553="","",I553*VLOOKUP(H553,Kurse!$A$2:$B$5,2))</f>
        <v/>
      </c>
      <c r="L553" s="33" t="str">
        <f aca="false">IF(H553="","",J553*VLOOKUP(H553,Kurse!$A$2:$B$5,2))</f>
        <v/>
      </c>
    </row>
    <row r="554" customFormat="false" ht="12.8" hidden="false" customHeight="false" outlineLevel="0" collapsed="false">
      <c r="K554" s="32" t="str">
        <f aca="false">IF(H554="","",I554*VLOOKUP(H554,Kurse!$A$2:$B$5,2))</f>
        <v/>
      </c>
      <c r="L554" s="33" t="str">
        <f aca="false">IF(H554="","",J554*VLOOKUP(H554,Kurse!$A$2:$B$5,2))</f>
        <v/>
      </c>
    </row>
    <row r="555" customFormat="false" ht="12.8" hidden="false" customHeight="false" outlineLevel="0" collapsed="false">
      <c r="K555" s="32" t="str">
        <f aca="false">IF(H555="","",I555*VLOOKUP(H555,Kurse!$A$2:$B$5,2))</f>
        <v/>
      </c>
      <c r="L555" s="33" t="str">
        <f aca="false">IF(H555="","",J555*VLOOKUP(H555,Kurse!$A$2:$B$5,2))</f>
        <v/>
      </c>
    </row>
    <row r="556" customFormat="false" ht="12.8" hidden="false" customHeight="false" outlineLevel="0" collapsed="false">
      <c r="K556" s="32" t="str">
        <f aca="false">IF(H556="","",I556*VLOOKUP(H556,Kurse!$A$2:$B$5,2))</f>
        <v/>
      </c>
      <c r="L556" s="33" t="str">
        <f aca="false">IF(H556="","",J556*VLOOKUP(H556,Kurse!$A$2:$B$5,2))</f>
        <v/>
      </c>
    </row>
    <row r="557" customFormat="false" ht="12.8" hidden="false" customHeight="false" outlineLevel="0" collapsed="false">
      <c r="K557" s="32" t="str">
        <f aca="false">IF(H557="","",I557*VLOOKUP(H557,Kurse!$A$2:$B$5,2))</f>
        <v/>
      </c>
      <c r="L557" s="33" t="str">
        <f aca="false">IF(H557="","",J557*VLOOKUP(H557,Kurse!$A$2:$B$5,2))</f>
        <v/>
      </c>
    </row>
    <row r="558" customFormat="false" ht="12.8" hidden="false" customHeight="false" outlineLevel="0" collapsed="false">
      <c r="K558" s="32" t="str">
        <f aca="false">IF(H558="","",I558*VLOOKUP(H558,Kurse!$A$2:$B$5,2))</f>
        <v/>
      </c>
      <c r="L558" s="33" t="str">
        <f aca="false">IF(H558="","",J558*VLOOKUP(H558,Kurse!$A$2:$B$5,2))</f>
        <v/>
      </c>
    </row>
    <row r="559" customFormat="false" ht="12.8" hidden="false" customHeight="false" outlineLevel="0" collapsed="false">
      <c r="K559" s="32" t="str">
        <f aca="false">IF(H559="","",I559*VLOOKUP(H559,Kurse!$A$2:$B$5,2))</f>
        <v/>
      </c>
      <c r="L559" s="33" t="str">
        <f aca="false">IF(H559="","",J559*VLOOKUP(H559,Kurse!$A$2:$B$5,2))</f>
        <v/>
      </c>
    </row>
    <row r="560" customFormat="false" ht="12.8" hidden="false" customHeight="false" outlineLevel="0" collapsed="false">
      <c r="K560" s="32" t="str">
        <f aca="false">IF(H560="","",I560*VLOOKUP(H560,Kurse!$A$2:$B$5,2))</f>
        <v/>
      </c>
      <c r="L560" s="33" t="str">
        <f aca="false">IF(H560="","",J560*VLOOKUP(H560,Kurse!$A$2:$B$5,2))</f>
        <v/>
      </c>
    </row>
    <row r="561" customFormat="false" ht="12.8" hidden="false" customHeight="false" outlineLevel="0" collapsed="false">
      <c r="K561" s="32" t="str">
        <f aca="false">IF(H561="","",I561*VLOOKUP(H561,Kurse!$A$2:$B$5,2))</f>
        <v/>
      </c>
      <c r="L561" s="33" t="str">
        <f aca="false">IF(H561="","",J561*VLOOKUP(H561,Kurse!$A$2:$B$5,2))</f>
        <v/>
      </c>
    </row>
    <row r="562" customFormat="false" ht="12.8" hidden="false" customHeight="false" outlineLevel="0" collapsed="false">
      <c r="K562" s="32" t="str">
        <f aca="false">IF(H562="","",I562*VLOOKUP(H562,Kurse!$A$2:$B$5,2))</f>
        <v/>
      </c>
      <c r="L562" s="33" t="str">
        <f aca="false">IF(H562="","",J562*VLOOKUP(H562,Kurse!$A$2:$B$5,2))</f>
        <v/>
      </c>
    </row>
    <row r="563" customFormat="false" ht="12.8" hidden="false" customHeight="false" outlineLevel="0" collapsed="false">
      <c r="K563" s="32" t="str">
        <f aca="false">IF(H563="","",I563*VLOOKUP(H563,Kurse!$A$2:$B$5,2))</f>
        <v/>
      </c>
      <c r="L563" s="33" t="str">
        <f aca="false">IF(H563="","",J563*VLOOKUP(H563,Kurse!$A$2:$B$5,2))</f>
        <v/>
      </c>
    </row>
    <row r="564" customFormat="false" ht="12.8" hidden="false" customHeight="false" outlineLevel="0" collapsed="false">
      <c r="K564" s="32" t="str">
        <f aca="false">IF(H564="","",I564*VLOOKUP(H564,Kurse!$A$2:$B$5,2))</f>
        <v/>
      </c>
      <c r="L564" s="33" t="str">
        <f aca="false">IF(H564="","",J564*VLOOKUP(H564,Kurse!$A$2:$B$5,2))</f>
        <v/>
      </c>
    </row>
    <row r="565" customFormat="false" ht="12.8" hidden="false" customHeight="false" outlineLevel="0" collapsed="false">
      <c r="K565" s="32" t="str">
        <f aca="false">IF(H565="","",I565*VLOOKUP(H565,Kurse!$A$2:$B$5,2))</f>
        <v/>
      </c>
      <c r="L565" s="33" t="str">
        <f aca="false">IF(H565="","",J565*VLOOKUP(H565,Kurse!$A$2:$B$5,2))</f>
        <v/>
      </c>
    </row>
    <row r="566" customFormat="false" ht="12.8" hidden="false" customHeight="false" outlineLevel="0" collapsed="false">
      <c r="K566" s="32" t="str">
        <f aca="false">IF(H566="","",I566*VLOOKUP(H566,Kurse!$A$2:$B$5,2))</f>
        <v/>
      </c>
      <c r="L566" s="33" t="str">
        <f aca="false">IF(H566="","",J566*VLOOKUP(H566,Kurse!$A$2:$B$5,2))</f>
        <v/>
      </c>
    </row>
    <row r="567" customFormat="false" ht="12.8" hidden="false" customHeight="false" outlineLevel="0" collapsed="false">
      <c r="K567" s="32" t="str">
        <f aca="false">IF(H567="","",I567*VLOOKUP(H567,Kurse!$A$2:$B$5,2))</f>
        <v/>
      </c>
      <c r="L567" s="33" t="str">
        <f aca="false">IF(H567="","",J567*VLOOKUP(H567,Kurse!$A$2:$B$5,2))</f>
        <v/>
      </c>
    </row>
    <row r="568" customFormat="false" ht="12.8" hidden="false" customHeight="false" outlineLevel="0" collapsed="false">
      <c r="K568" s="32" t="str">
        <f aca="false">IF(H568="","",I568*VLOOKUP(H568,Kurse!$A$2:$B$5,2))</f>
        <v/>
      </c>
      <c r="L568" s="33" t="str">
        <f aca="false">IF(H568="","",J568*VLOOKUP(H568,Kurse!$A$2:$B$5,2))</f>
        <v/>
      </c>
    </row>
    <row r="569" customFormat="false" ht="12.8" hidden="false" customHeight="false" outlineLevel="0" collapsed="false">
      <c r="K569" s="32" t="str">
        <f aca="false">IF(H569="","",I569*VLOOKUP(H569,Kurse!$A$2:$B$5,2))</f>
        <v/>
      </c>
      <c r="L569" s="33" t="str">
        <f aca="false">IF(H569="","",J569*VLOOKUP(H569,Kurse!$A$2:$B$5,2))</f>
        <v/>
      </c>
    </row>
    <row r="570" customFormat="false" ht="12.8" hidden="false" customHeight="false" outlineLevel="0" collapsed="false">
      <c r="K570" s="32" t="str">
        <f aca="false">IF(H570="","",I570*VLOOKUP(H570,Kurse!$A$2:$B$5,2))</f>
        <v/>
      </c>
      <c r="L570" s="33" t="str">
        <f aca="false">IF(H570="","",J570*VLOOKUP(H570,Kurse!$A$2:$B$5,2))</f>
        <v/>
      </c>
    </row>
    <row r="571" customFormat="false" ht="12.8" hidden="false" customHeight="false" outlineLevel="0" collapsed="false">
      <c r="K571" s="32" t="str">
        <f aca="false">IF(H571="","",I571*VLOOKUP(H571,Kurse!$A$2:$B$5,2))</f>
        <v/>
      </c>
      <c r="L571" s="33" t="str">
        <f aca="false">IF(H571="","",J571*VLOOKUP(H571,Kurse!$A$2:$B$5,2))</f>
        <v/>
      </c>
    </row>
    <row r="572" customFormat="false" ht="12.8" hidden="false" customHeight="false" outlineLevel="0" collapsed="false">
      <c r="K572" s="32" t="str">
        <f aca="false">IF(H572="","",I572*VLOOKUP(H572,Kurse!$A$2:$B$5,2))</f>
        <v/>
      </c>
      <c r="L572" s="33" t="str">
        <f aca="false">IF(H572="","",J572*VLOOKUP(H572,Kurse!$A$2:$B$5,2))</f>
        <v/>
      </c>
    </row>
    <row r="573" customFormat="false" ht="12.8" hidden="false" customHeight="false" outlineLevel="0" collapsed="false">
      <c r="K573" s="32" t="str">
        <f aca="false">IF(H573="","",I573*VLOOKUP(H573,Kurse!$A$2:$B$5,2))</f>
        <v/>
      </c>
      <c r="L573" s="33" t="str">
        <f aca="false">IF(H573="","",J573*VLOOKUP(H573,Kurse!$A$2:$B$5,2))</f>
        <v/>
      </c>
    </row>
    <row r="574" customFormat="false" ht="12.8" hidden="false" customHeight="false" outlineLevel="0" collapsed="false">
      <c r="K574" s="32" t="str">
        <f aca="false">IF(H574="","",I574*VLOOKUP(H574,Kurse!$A$2:$B$5,2))</f>
        <v/>
      </c>
      <c r="L574" s="33" t="str">
        <f aca="false">IF(H574="","",J574*VLOOKUP(H574,Kurse!$A$2:$B$5,2))</f>
        <v/>
      </c>
    </row>
    <row r="575" customFormat="false" ht="12.8" hidden="false" customHeight="false" outlineLevel="0" collapsed="false">
      <c r="K575" s="32" t="str">
        <f aca="false">IF(H575="","",I575*VLOOKUP(H575,Kurse!$A$2:$B$5,2))</f>
        <v/>
      </c>
      <c r="L575" s="33" t="str">
        <f aca="false">IF(H575="","",J575*VLOOKUP(H575,Kurse!$A$2:$B$5,2))</f>
        <v/>
      </c>
    </row>
    <row r="576" customFormat="false" ht="12.8" hidden="false" customHeight="false" outlineLevel="0" collapsed="false">
      <c r="K576" s="32" t="str">
        <f aca="false">IF(H576="","",I576*VLOOKUP(H576,Kurse!$A$2:$B$5,2))</f>
        <v/>
      </c>
      <c r="L576" s="33" t="str">
        <f aca="false">IF(H576="","",J576*VLOOKUP(H576,Kurse!$A$2:$B$5,2))</f>
        <v/>
      </c>
    </row>
    <row r="577" customFormat="false" ht="12.8" hidden="false" customHeight="false" outlineLevel="0" collapsed="false">
      <c r="K577" s="32" t="str">
        <f aca="false">IF(H577="","",I577*VLOOKUP(H577,Kurse!$A$2:$B$5,2))</f>
        <v/>
      </c>
      <c r="L577" s="33" t="str">
        <f aca="false">IF(H577="","",J577*VLOOKUP(H577,Kurse!$A$2:$B$5,2))</f>
        <v/>
      </c>
    </row>
    <row r="578" customFormat="false" ht="12.8" hidden="false" customHeight="false" outlineLevel="0" collapsed="false">
      <c r="K578" s="32" t="str">
        <f aca="false">IF(H578="","",I578*VLOOKUP(H578,Kurse!$A$2:$B$5,2))</f>
        <v/>
      </c>
      <c r="L578" s="33" t="str">
        <f aca="false">IF(H578="","",J578*VLOOKUP(H578,Kurse!$A$2:$B$5,2))</f>
        <v/>
      </c>
    </row>
    <row r="579" customFormat="false" ht="12.8" hidden="false" customHeight="false" outlineLevel="0" collapsed="false">
      <c r="K579" s="32" t="str">
        <f aca="false">IF(H579="","",I579*VLOOKUP(H579,Kurse!$A$2:$B$5,2))</f>
        <v/>
      </c>
      <c r="L579" s="33" t="str">
        <f aca="false">IF(H579="","",J579*VLOOKUP(H579,Kurse!$A$2:$B$5,2))</f>
        <v/>
      </c>
    </row>
    <row r="580" customFormat="false" ht="12.8" hidden="false" customHeight="false" outlineLevel="0" collapsed="false">
      <c r="K580" s="32" t="str">
        <f aca="false">IF(H580="","",I580*VLOOKUP(H580,Kurse!$A$2:$B$5,2))</f>
        <v/>
      </c>
      <c r="L580" s="33" t="str">
        <f aca="false">IF(H580="","",J580*VLOOKUP(H580,Kurse!$A$2:$B$5,2))</f>
        <v/>
      </c>
    </row>
    <row r="581" customFormat="false" ht="12.8" hidden="false" customHeight="false" outlineLevel="0" collapsed="false">
      <c r="K581" s="32" t="str">
        <f aca="false">IF(H581="","",I581*VLOOKUP(H581,Kurse!$A$2:$B$5,2))</f>
        <v/>
      </c>
      <c r="L581" s="33" t="str">
        <f aca="false">IF(H581="","",J581*VLOOKUP(H581,Kurse!$A$2:$B$5,2))</f>
        <v/>
      </c>
    </row>
    <row r="582" customFormat="false" ht="12.8" hidden="false" customHeight="false" outlineLevel="0" collapsed="false">
      <c r="K582" s="32" t="str">
        <f aca="false">IF(H582="","",I582*VLOOKUP(H582,Kurse!$A$2:$B$5,2))</f>
        <v/>
      </c>
      <c r="L582" s="33" t="str">
        <f aca="false">IF(H582="","",J582*VLOOKUP(H582,Kurse!$A$2:$B$5,2))</f>
        <v/>
      </c>
    </row>
    <row r="583" customFormat="false" ht="12.8" hidden="false" customHeight="false" outlineLevel="0" collapsed="false">
      <c r="K583" s="32" t="str">
        <f aca="false">IF(H583="","",I583*VLOOKUP(H583,Kurse!$A$2:$B$5,2))</f>
        <v/>
      </c>
      <c r="L583" s="33" t="str">
        <f aca="false">IF(H583="","",J583*VLOOKUP(H583,Kurse!$A$2:$B$5,2))</f>
        <v/>
      </c>
    </row>
    <row r="584" customFormat="false" ht="12.8" hidden="false" customHeight="false" outlineLevel="0" collapsed="false">
      <c r="K584" s="32" t="str">
        <f aca="false">IF(H584="","",I584*VLOOKUP(H584,Kurse!$A$2:$B$5,2))</f>
        <v/>
      </c>
      <c r="L584" s="33" t="str">
        <f aca="false">IF(H584="","",J584*VLOOKUP(H584,Kurse!$A$2:$B$5,2))</f>
        <v/>
      </c>
    </row>
    <row r="585" customFormat="false" ht="12.8" hidden="false" customHeight="false" outlineLevel="0" collapsed="false">
      <c r="K585" s="32" t="str">
        <f aca="false">IF(H585="","",I585*VLOOKUP(H585,Kurse!$A$2:$B$5,2))</f>
        <v/>
      </c>
      <c r="L585" s="33" t="str">
        <f aca="false">IF(H585="","",J585*VLOOKUP(H585,Kurse!$A$2:$B$5,2))</f>
        <v/>
      </c>
    </row>
    <row r="586" customFormat="false" ht="12.8" hidden="false" customHeight="false" outlineLevel="0" collapsed="false">
      <c r="K586" s="32" t="str">
        <f aca="false">IF(H586="","",I586*VLOOKUP(H586,Kurse!$A$2:$B$5,2))</f>
        <v/>
      </c>
      <c r="L586" s="33" t="str">
        <f aca="false">IF(H586="","",J586*VLOOKUP(H586,Kurse!$A$2:$B$5,2))</f>
        <v/>
      </c>
    </row>
    <row r="587" customFormat="false" ht="12.8" hidden="false" customHeight="false" outlineLevel="0" collapsed="false">
      <c r="K587" s="32" t="str">
        <f aca="false">IF(H587="","",I587*VLOOKUP(H587,Kurse!$A$2:$B$5,2))</f>
        <v/>
      </c>
      <c r="L587" s="33" t="str">
        <f aca="false">IF(H587="","",J587*VLOOKUP(H587,Kurse!$A$2:$B$5,2))</f>
        <v/>
      </c>
    </row>
    <row r="588" customFormat="false" ht="12.8" hidden="false" customHeight="false" outlineLevel="0" collapsed="false">
      <c r="K588" s="32" t="str">
        <f aca="false">IF(H588="","",I588*VLOOKUP(H588,Kurse!$A$2:$B$5,2))</f>
        <v/>
      </c>
      <c r="L588" s="33" t="str">
        <f aca="false">IF(H588="","",J588*VLOOKUP(H588,Kurse!$A$2:$B$5,2))</f>
        <v/>
      </c>
    </row>
    <row r="589" customFormat="false" ht="12.8" hidden="false" customHeight="false" outlineLevel="0" collapsed="false">
      <c r="K589" s="32" t="str">
        <f aca="false">IF(H589="","",I589*VLOOKUP(H589,Kurse!$A$2:$B$5,2))</f>
        <v/>
      </c>
      <c r="L589" s="33" t="str">
        <f aca="false">IF(H589="","",J589*VLOOKUP(H589,Kurse!$A$2:$B$5,2))</f>
        <v/>
      </c>
    </row>
    <row r="590" customFormat="false" ht="12.8" hidden="false" customHeight="false" outlineLevel="0" collapsed="false">
      <c r="K590" s="32" t="str">
        <f aca="false">IF(H590="","",I590*VLOOKUP(H590,Kurse!$A$2:$B$5,2))</f>
        <v/>
      </c>
      <c r="L590" s="33" t="str">
        <f aca="false">IF(H590="","",J590*VLOOKUP(H590,Kurse!$A$2:$B$5,2))</f>
        <v/>
      </c>
    </row>
    <row r="591" customFormat="false" ht="12.8" hidden="false" customHeight="false" outlineLevel="0" collapsed="false">
      <c r="K591" s="32" t="str">
        <f aca="false">IF(H591="","",I591*VLOOKUP(H591,Kurse!$A$2:$B$5,2))</f>
        <v/>
      </c>
      <c r="L591" s="33" t="str">
        <f aca="false">IF(H591="","",J591*VLOOKUP(H591,Kurse!$A$2:$B$5,2))</f>
        <v/>
      </c>
    </row>
    <row r="592" customFormat="false" ht="12.8" hidden="false" customHeight="false" outlineLevel="0" collapsed="false">
      <c r="K592" s="32" t="str">
        <f aca="false">IF(H592="","",I592*VLOOKUP(H592,Kurse!$A$2:$B$5,2))</f>
        <v/>
      </c>
      <c r="L592" s="33" t="str">
        <f aca="false">IF(H592="","",J592*VLOOKUP(H592,Kurse!$A$2:$B$5,2))</f>
        <v/>
      </c>
    </row>
    <row r="593" customFormat="false" ht="12.8" hidden="false" customHeight="false" outlineLevel="0" collapsed="false">
      <c r="K593" s="32" t="str">
        <f aca="false">IF(H593="","",I593*VLOOKUP(H593,Kurse!$A$2:$B$5,2))</f>
        <v/>
      </c>
      <c r="L593" s="33" t="str">
        <f aca="false">IF(H593="","",J593*VLOOKUP(H593,Kurse!$A$2:$B$5,2))</f>
        <v/>
      </c>
    </row>
    <row r="594" customFormat="false" ht="12.8" hidden="false" customHeight="false" outlineLevel="0" collapsed="false">
      <c r="K594" s="32" t="str">
        <f aca="false">IF(H594="","",I594*VLOOKUP(H594,Kurse!$A$2:$B$5,2))</f>
        <v/>
      </c>
      <c r="L594" s="33" t="str">
        <f aca="false">IF(H594="","",J594*VLOOKUP(H594,Kurse!$A$2:$B$5,2))</f>
        <v/>
      </c>
    </row>
    <row r="595" customFormat="false" ht="12.8" hidden="false" customHeight="false" outlineLevel="0" collapsed="false">
      <c r="K595" s="32" t="str">
        <f aca="false">IF(H595="","",I595*VLOOKUP(H595,Kurse!$A$2:$B$5,2))</f>
        <v/>
      </c>
      <c r="L595" s="33" t="str">
        <f aca="false">IF(H595="","",J595*VLOOKUP(H595,Kurse!$A$2:$B$5,2))</f>
        <v/>
      </c>
    </row>
    <row r="596" customFormat="false" ht="12.8" hidden="false" customHeight="false" outlineLevel="0" collapsed="false">
      <c r="K596" s="32" t="str">
        <f aca="false">IF(H596="","",I596*VLOOKUP(H596,Kurse!$A$2:$B$5,2))</f>
        <v/>
      </c>
      <c r="L596" s="33" t="str">
        <f aca="false">IF(H596="","",J596*VLOOKUP(H596,Kurse!$A$2:$B$5,2))</f>
        <v/>
      </c>
    </row>
    <row r="597" customFormat="false" ht="12.8" hidden="false" customHeight="false" outlineLevel="0" collapsed="false">
      <c r="K597" s="32" t="str">
        <f aca="false">IF(H597="","",I597*VLOOKUP(H597,Kurse!$A$2:$B$5,2))</f>
        <v/>
      </c>
      <c r="L597" s="33" t="str">
        <f aca="false">IF(H597="","",J597*VLOOKUP(H597,Kurse!$A$2:$B$5,2))</f>
        <v/>
      </c>
    </row>
    <row r="598" customFormat="false" ht="12.8" hidden="false" customHeight="false" outlineLevel="0" collapsed="false">
      <c r="K598" s="32" t="str">
        <f aca="false">IF(H598="","",I598*VLOOKUP(H598,Kurse!$A$2:$B$5,2))</f>
        <v/>
      </c>
      <c r="L598" s="33" t="str">
        <f aca="false">IF(H598="","",J598*VLOOKUP(H598,Kurse!$A$2:$B$5,2))</f>
        <v/>
      </c>
    </row>
    <row r="599" customFormat="false" ht="12.8" hidden="false" customHeight="false" outlineLevel="0" collapsed="false">
      <c r="K599" s="32" t="str">
        <f aca="false">IF(H599="","",I599*VLOOKUP(H599,Kurse!$A$2:$B$5,2))</f>
        <v/>
      </c>
      <c r="L599" s="33" t="str">
        <f aca="false">IF(H599="","",J599*VLOOKUP(H599,Kurse!$A$2:$B$5,2))</f>
        <v/>
      </c>
    </row>
    <row r="600" customFormat="false" ht="12.8" hidden="false" customHeight="false" outlineLevel="0" collapsed="false">
      <c r="K600" s="32" t="str">
        <f aca="false">IF(H600="","",I600*VLOOKUP(H600,Kurse!$A$2:$B$5,2))</f>
        <v/>
      </c>
      <c r="L600" s="33" t="str">
        <f aca="false">IF(H600="","",J600*VLOOKUP(H600,Kurse!$A$2:$B$5,2))</f>
        <v/>
      </c>
    </row>
    <row r="601" customFormat="false" ht="12.8" hidden="false" customHeight="false" outlineLevel="0" collapsed="false">
      <c r="K601" s="32" t="str">
        <f aca="false">IF(H601="","",I601*VLOOKUP(H601,Kurse!$A$2:$B$5,2))</f>
        <v/>
      </c>
      <c r="L601" s="33" t="str">
        <f aca="false">IF(H601="","",J601*VLOOKUP(H601,Kurse!$A$2:$B$5,2))</f>
        <v/>
      </c>
    </row>
    <row r="602" customFormat="false" ht="12.8" hidden="false" customHeight="false" outlineLevel="0" collapsed="false">
      <c r="K602" s="32" t="str">
        <f aca="false">IF(H602="","",I602*VLOOKUP(H602,Kurse!$A$2:$B$5,2))</f>
        <v/>
      </c>
      <c r="L602" s="33" t="str">
        <f aca="false">IF(H602="","",J602*VLOOKUP(H602,Kurse!$A$2:$B$5,2))</f>
        <v/>
      </c>
    </row>
    <row r="603" customFormat="false" ht="12.8" hidden="false" customHeight="false" outlineLevel="0" collapsed="false">
      <c r="K603" s="32" t="str">
        <f aca="false">IF(H603="","",I603*VLOOKUP(H603,Kurse!$A$2:$B$5,2))</f>
        <v/>
      </c>
      <c r="L603" s="33" t="str">
        <f aca="false">IF(H603="","",J603*VLOOKUP(H603,Kurse!$A$2:$B$5,2))</f>
        <v/>
      </c>
    </row>
    <row r="604" customFormat="false" ht="12.8" hidden="false" customHeight="false" outlineLevel="0" collapsed="false">
      <c r="K604" s="32" t="str">
        <f aca="false">IF(H604="","",I604*VLOOKUP(H604,Kurse!$A$2:$B$5,2))</f>
        <v/>
      </c>
      <c r="L604" s="33" t="str">
        <f aca="false">IF(H604="","",J604*VLOOKUP(H604,Kurse!$A$2:$B$5,2))</f>
        <v/>
      </c>
    </row>
    <row r="605" customFormat="false" ht="12.8" hidden="false" customHeight="false" outlineLevel="0" collapsed="false">
      <c r="K605" s="32" t="str">
        <f aca="false">IF(H605="","",I605*VLOOKUP(H605,Kurse!$A$2:$B$5,2))</f>
        <v/>
      </c>
      <c r="L605" s="33" t="str">
        <f aca="false">IF(H605="","",J605*VLOOKUP(H605,Kurse!$A$2:$B$5,2))</f>
        <v/>
      </c>
    </row>
    <row r="606" customFormat="false" ht="12.8" hidden="false" customHeight="false" outlineLevel="0" collapsed="false">
      <c r="K606" s="32" t="str">
        <f aca="false">IF(H606="","",I606*VLOOKUP(H606,Kurse!$A$2:$B$5,2))</f>
        <v/>
      </c>
      <c r="L606" s="33" t="str">
        <f aca="false">IF(H606="","",J606*VLOOKUP(H606,Kurse!$A$2:$B$5,2))</f>
        <v/>
      </c>
    </row>
    <row r="607" customFormat="false" ht="12.8" hidden="false" customHeight="false" outlineLevel="0" collapsed="false">
      <c r="K607" s="32" t="str">
        <f aca="false">IF(H607="","",I607*VLOOKUP(H607,Kurse!$A$2:$B$5,2))</f>
        <v/>
      </c>
      <c r="L607" s="33" t="str">
        <f aca="false">IF(H607="","",J607*VLOOKUP(H607,Kurse!$A$2:$B$5,2))</f>
        <v/>
      </c>
    </row>
    <row r="608" customFormat="false" ht="12.8" hidden="false" customHeight="false" outlineLevel="0" collapsed="false">
      <c r="K608" s="32" t="str">
        <f aca="false">IF(H608="","",I608*VLOOKUP(H608,Kurse!$A$2:$B$5,2))</f>
        <v/>
      </c>
      <c r="L608" s="33" t="str">
        <f aca="false">IF(H608="","",J608*VLOOKUP(H608,Kurse!$A$2:$B$5,2))</f>
        <v/>
      </c>
    </row>
    <row r="609" customFormat="false" ht="12.8" hidden="false" customHeight="false" outlineLevel="0" collapsed="false">
      <c r="K609" s="32" t="str">
        <f aca="false">IF(H609="","",I609*VLOOKUP(H609,Kurse!$A$2:$B$5,2))</f>
        <v/>
      </c>
      <c r="L609" s="33" t="str">
        <f aca="false">IF(H609="","",J609*VLOOKUP(H609,Kurse!$A$2:$B$5,2))</f>
        <v/>
      </c>
    </row>
    <row r="610" customFormat="false" ht="12.8" hidden="false" customHeight="false" outlineLevel="0" collapsed="false">
      <c r="K610" s="32" t="str">
        <f aca="false">IF(H610="","",I610*VLOOKUP(H610,Kurse!$A$2:$B$5,2))</f>
        <v/>
      </c>
      <c r="L610" s="33" t="str">
        <f aca="false">IF(H610="","",J610*VLOOKUP(H610,Kurse!$A$2:$B$5,2))</f>
        <v/>
      </c>
    </row>
    <row r="611" customFormat="false" ht="12.8" hidden="false" customHeight="false" outlineLevel="0" collapsed="false">
      <c r="K611" s="32" t="str">
        <f aca="false">IF(H611="","",I611*VLOOKUP(H611,Kurse!$A$2:$B$5,2))</f>
        <v/>
      </c>
      <c r="L611" s="33" t="str">
        <f aca="false">IF(H611="","",J611*VLOOKUP(H611,Kurse!$A$2:$B$5,2))</f>
        <v/>
      </c>
    </row>
    <row r="612" customFormat="false" ht="12.8" hidden="false" customHeight="false" outlineLevel="0" collapsed="false">
      <c r="K612" s="32" t="str">
        <f aca="false">IF(H612="","",I612*VLOOKUP(H612,Kurse!$A$2:$B$5,2))</f>
        <v/>
      </c>
      <c r="L612" s="33" t="str">
        <f aca="false">IF(H612="","",J612*VLOOKUP(H612,Kurse!$A$2:$B$5,2))</f>
        <v/>
      </c>
    </row>
    <row r="613" customFormat="false" ht="12.8" hidden="false" customHeight="false" outlineLevel="0" collapsed="false">
      <c r="K613" s="32" t="str">
        <f aca="false">IF(H613="","",I613*VLOOKUP(H613,Kurse!$A$2:$B$5,2))</f>
        <v/>
      </c>
      <c r="L613" s="33" t="str">
        <f aca="false">IF(H613="","",J613*VLOOKUP(H613,Kurse!$A$2:$B$5,2))</f>
        <v/>
      </c>
    </row>
    <row r="614" customFormat="false" ht="12.8" hidden="false" customHeight="false" outlineLevel="0" collapsed="false">
      <c r="K614" s="32" t="str">
        <f aca="false">IF(H614="","",I614*VLOOKUP(H614,Kurse!$A$2:$B$5,2))</f>
        <v/>
      </c>
      <c r="L614" s="33" t="str">
        <f aca="false">IF(H614="","",J614*VLOOKUP(H614,Kurse!$A$2:$B$5,2))</f>
        <v/>
      </c>
    </row>
    <row r="615" customFormat="false" ht="12.8" hidden="false" customHeight="false" outlineLevel="0" collapsed="false">
      <c r="K615" s="32" t="str">
        <f aca="false">IF(H615="","",I615*VLOOKUP(H615,Kurse!$A$2:$B$5,2))</f>
        <v/>
      </c>
      <c r="L615" s="33" t="str">
        <f aca="false">IF(H615="","",J615*VLOOKUP(H615,Kurse!$A$2:$B$5,2))</f>
        <v/>
      </c>
    </row>
    <row r="616" customFormat="false" ht="12.8" hidden="false" customHeight="false" outlineLevel="0" collapsed="false">
      <c r="K616" s="32" t="str">
        <f aca="false">IF(H616="","",I616*VLOOKUP(H616,Kurse!$A$2:$B$5,2))</f>
        <v/>
      </c>
      <c r="L616" s="33" t="str">
        <f aca="false">IF(H616="","",J616*VLOOKUP(H616,Kurse!$A$2:$B$5,2))</f>
        <v/>
      </c>
    </row>
    <row r="617" customFormat="false" ht="12.8" hidden="false" customHeight="false" outlineLevel="0" collapsed="false">
      <c r="K617" s="32" t="str">
        <f aca="false">IF(H617="","",I617*VLOOKUP(H617,Kurse!$A$2:$B$5,2))</f>
        <v/>
      </c>
      <c r="L617" s="33" t="str">
        <f aca="false">IF(H617="","",J617*VLOOKUP(H617,Kurse!$A$2:$B$5,2))</f>
        <v/>
      </c>
    </row>
    <row r="618" customFormat="false" ht="12.8" hidden="false" customHeight="false" outlineLevel="0" collapsed="false">
      <c r="K618" s="32" t="str">
        <f aca="false">IF(H618="","",I618*VLOOKUP(H618,Kurse!$A$2:$B$5,2))</f>
        <v/>
      </c>
      <c r="L618" s="33" t="str">
        <f aca="false">IF(H618="","",J618*VLOOKUP(H618,Kurse!$A$2:$B$5,2))</f>
        <v/>
      </c>
    </row>
    <row r="619" customFormat="false" ht="12.8" hidden="false" customHeight="false" outlineLevel="0" collapsed="false">
      <c r="K619" s="32" t="str">
        <f aca="false">IF(H619="","",I619*VLOOKUP(H619,Kurse!$A$2:$B$5,2))</f>
        <v/>
      </c>
      <c r="L619" s="33" t="str">
        <f aca="false">IF(H619="","",J619*VLOOKUP(H619,Kurse!$A$2:$B$5,2))</f>
        <v/>
      </c>
    </row>
    <row r="620" customFormat="false" ht="12.8" hidden="false" customHeight="false" outlineLevel="0" collapsed="false">
      <c r="K620" s="32" t="str">
        <f aca="false">IF(H620="","",I620*VLOOKUP(H620,Kurse!$A$2:$B$5,2))</f>
        <v/>
      </c>
      <c r="L620" s="33" t="str">
        <f aca="false">IF(H620="","",J620*VLOOKUP(H620,Kurse!$A$2:$B$5,2))</f>
        <v/>
      </c>
    </row>
    <row r="621" customFormat="false" ht="12.8" hidden="false" customHeight="false" outlineLevel="0" collapsed="false">
      <c r="K621" s="32" t="str">
        <f aca="false">IF(H621="","",I621*VLOOKUP(H621,Kurse!$A$2:$B$5,2))</f>
        <v/>
      </c>
      <c r="L621" s="33" t="str">
        <f aca="false">IF(H621="","",J621*VLOOKUP(H621,Kurse!$A$2:$B$5,2))</f>
        <v/>
      </c>
    </row>
    <row r="622" customFormat="false" ht="12.8" hidden="false" customHeight="false" outlineLevel="0" collapsed="false">
      <c r="K622" s="32" t="str">
        <f aca="false">IF(H622="","",I622*VLOOKUP(H622,Kurse!$A$2:$B$5,2))</f>
        <v/>
      </c>
      <c r="L622" s="33" t="str">
        <f aca="false">IF(H622="","",J622*VLOOKUP(H622,Kurse!$A$2:$B$5,2))</f>
        <v/>
      </c>
    </row>
    <row r="623" customFormat="false" ht="12.8" hidden="false" customHeight="false" outlineLevel="0" collapsed="false">
      <c r="K623" s="32" t="str">
        <f aca="false">IF(H623="","",I623*VLOOKUP(H623,Kurse!$A$2:$B$5,2))</f>
        <v/>
      </c>
      <c r="L623" s="33" t="str">
        <f aca="false">IF(H623="","",J623*VLOOKUP(H623,Kurse!$A$2:$B$5,2))</f>
        <v/>
      </c>
    </row>
    <row r="624" customFormat="false" ht="12.8" hidden="false" customHeight="false" outlineLevel="0" collapsed="false">
      <c r="K624" s="32" t="str">
        <f aca="false">IF(H624="","",I624*VLOOKUP(H624,Kurse!$A$2:$B$5,2))</f>
        <v/>
      </c>
      <c r="L624" s="33" t="str">
        <f aca="false">IF(H624="","",J624*VLOOKUP(H624,Kurse!$A$2:$B$5,2))</f>
        <v/>
      </c>
    </row>
    <row r="625" customFormat="false" ht="12.8" hidden="false" customHeight="false" outlineLevel="0" collapsed="false">
      <c r="K625" s="32" t="str">
        <f aca="false">IF(H625="","",I625*VLOOKUP(H625,Kurse!$A$2:$B$5,2))</f>
        <v/>
      </c>
      <c r="L625" s="33" t="str">
        <f aca="false">IF(H625="","",J625*VLOOKUP(H625,Kurse!$A$2:$B$5,2))</f>
        <v/>
      </c>
    </row>
    <row r="626" customFormat="false" ht="12.8" hidden="false" customHeight="false" outlineLevel="0" collapsed="false">
      <c r="K626" s="32" t="str">
        <f aca="false">IF(H626="","",I626*VLOOKUP(H626,Kurse!$A$2:$B$5,2))</f>
        <v/>
      </c>
      <c r="L626" s="33" t="str">
        <f aca="false">IF(H626="","",J626*VLOOKUP(H626,Kurse!$A$2:$B$5,2))</f>
        <v/>
      </c>
    </row>
    <row r="627" customFormat="false" ht="12.8" hidden="false" customHeight="false" outlineLevel="0" collapsed="false">
      <c r="K627" s="32" t="str">
        <f aca="false">IF(H627="","",I627*VLOOKUP(H627,Kurse!$A$2:$B$5,2))</f>
        <v/>
      </c>
      <c r="L627" s="33" t="str">
        <f aca="false">IF(H627="","",J627*VLOOKUP(H627,Kurse!$A$2:$B$5,2))</f>
        <v/>
      </c>
    </row>
    <row r="628" customFormat="false" ht="12.8" hidden="false" customHeight="false" outlineLevel="0" collapsed="false">
      <c r="K628" s="32" t="str">
        <f aca="false">IF(H628="","",I628*VLOOKUP(H628,Kurse!$A$2:$B$5,2))</f>
        <v/>
      </c>
      <c r="L628" s="33" t="str">
        <f aca="false">IF(H628="","",J628*VLOOKUP(H628,Kurse!$A$2:$B$5,2))</f>
        <v/>
      </c>
    </row>
    <row r="629" customFormat="false" ht="12.8" hidden="false" customHeight="false" outlineLevel="0" collapsed="false">
      <c r="K629" s="32" t="str">
        <f aca="false">IF(H629="","",I629*VLOOKUP(H629,Kurse!$A$2:$B$5,2))</f>
        <v/>
      </c>
      <c r="L629" s="33" t="str">
        <f aca="false">IF(H629="","",J629*VLOOKUP(H629,Kurse!$A$2:$B$5,2))</f>
        <v/>
      </c>
    </row>
    <row r="630" customFormat="false" ht="12.8" hidden="false" customHeight="false" outlineLevel="0" collapsed="false">
      <c r="K630" s="32" t="str">
        <f aca="false">IF(H630="","",I630*VLOOKUP(H630,Kurse!$A$2:$B$5,2))</f>
        <v/>
      </c>
      <c r="L630" s="33" t="str">
        <f aca="false">IF(H630="","",J630*VLOOKUP(H630,Kurse!$A$2:$B$5,2))</f>
        <v/>
      </c>
    </row>
    <row r="631" customFormat="false" ht="12.8" hidden="false" customHeight="false" outlineLevel="0" collapsed="false">
      <c r="K631" s="32" t="str">
        <f aca="false">IF(H631="","",I631*VLOOKUP(H631,Kurse!$A$2:$B$5,2))</f>
        <v/>
      </c>
      <c r="L631" s="33" t="str">
        <f aca="false">IF(H631="","",J631*VLOOKUP(H631,Kurse!$A$2:$B$5,2))</f>
        <v/>
      </c>
    </row>
    <row r="632" customFormat="false" ht="12.8" hidden="false" customHeight="false" outlineLevel="0" collapsed="false">
      <c r="K632" s="32" t="str">
        <f aca="false">IF(H632="","",I632*VLOOKUP(H632,Kurse!$A$2:$B$5,2))</f>
        <v/>
      </c>
      <c r="L632" s="33" t="str">
        <f aca="false">IF(H632="","",J632*VLOOKUP(H632,Kurse!$A$2:$B$5,2))</f>
        <v/>
      </c>
    </row>
    <row r="633" customFormat="false" ht="12.8" hidden="false" customHeight="false" outlineLevel="0" collapsed="false">
      <c r="K633" s="32" t="str">
        <f aca="false">IF(H633="","",I633*VLOOKUP(H633,Kurse!$A$2:$B$5,2))</f>
        <v/>
      </c>
      <c r="L633" s="33" t="str">
        <f aca="false">IF(H633="","",J633*VLOOKUP(H633,Kurse!$A$2:$B$5,2))</f>
        <v/>
      </c>
    </row>
    <row r="634" customFormat="false" ht="12.8" hidden="false" customHeight="false" outlineLevel="0" collapsed="false">
      <c r="K634" s="32" t="str">
        <f aca="false">IF(H634="","",I634*VLOOKUP(H634,Kurse!$A$2:$B$5,2))</f>
        <v/>
      </c>
      <c r="L634" s="33" t="str">
        <f aca="false">IF(H634="","",J634*VLOOKUP(H634,Kurse!$A$2:$B$5,2))</f>
        <v/>
      </c>
    </row>
    <row r="635" customFormat="false" ht="12.8" hidden="false" customHeight="false" outlineLevel="0" collapsed="false">
      <c r="K635" s="32" t="str">
        <f aca="false">IF(H635="","",I635*VLOOKUP(H635,Kurse!$A$2:$B$5,2))</f>
        <v/>
      </c>
      <c r="L635" s="33" t="str">
        <f aca="false">IF(H635="","",J635*VLOOKUP(H635,Kurse!$A$2:$B$5,2))</f>
        <v/>
      </c>
    </row>
    <row r="636" customFormat="false" ht="12.8" hidden="false" customHeight="false" outlineLevel="0" collapsed="false">
      <c r="K636" s="32" t="str">
        <f aca="false">IF(H636="","",I636*VLOOKUP(H636,Kurse!$A$2:$B$5,2))</f>
        <v/>
      </c>
      <c r="L636" s="33" t="str">
        <f aca="false">IF(H636="","",J636*VLOOKUP(H636,Kurse!$A$2:$B$5,2))</f>
        <v/>
      </c>
    </row>
    <row r="637" customFormat="false" ht="12.8" hidden="false" customHeight="false" outlineLevel="0" collapsed="false">
      <c r="K637" s="32" t="str">
        <f aca="false">IF(H637="","",I637*VLOOKUP(H637,Kurse!$A$2:$B$5,2))</f>
        <v/>
      </c>
      <c r="L637" s="33" t="str">
        <f aca="false">IF(H637="","",J637*VLOOKUP(H637,Kurse!$A$2:$B$5,2))</f>
        <v/>
      </c>
    </row>
    <row r="638" customFormat="false" ht="12.8" hidden="false" customHeight="false" outlineLevel="0" collapsed="false">
      <c r="K638" s="32" t="str">
        <f aca="false">IF(H638="","",I638*VLOOKUP(H638,Kurse!$A$2:$B$5,2))</f>
        <v/>
      </c>
      <c r="L638" s="33" t="str">
        <f aca="false">IF(H638="","",J638*VLOOKUP(H638,Kurse!$A$2:$B$5,2))</f>
        <v/>
      </c>
    </row>
    <row r="639" customFormat="false" ht="12.8" hidden="false" customHeight="false" outlineLevel="0" collapsed="false">
      <c r="K639" s="32" t="str">
        <f aca="false">IF(H639="","",I639*VLOOKUP(H639,Kurse!$A$2:$B$5,2))</f>
        <v/>
      </c>
      <c r="L639" s="33" t="str">
        <f aca="false">IF(H639="","",J639*VLOOKUP(H639,Kurse!$A$2:$B$5,2))</f>
        <v/>
      </c>
    </row>
    <row r="640" customFormat="false" ht="12.8" hidden="false" customHeight="false" outlineLevel="0" collapsed="false">
      <c r="K640" s="32" t="str">
        <f aca="false">IF(H640="","",I640*VLOOKUP(H640,Kurse!$A$2:$B$5,2))</f>
        <v/>
      </c>
      <c r="L640" s="33" t="str">
        <f aca="false">IF(H640="","",J640*VLOOKUP(H640,Kurse!$A$2:$B$5,2))</f>
        <v/>
      </c>
    </row>
    <row r="641" customFormat="false" ht="12.8" hidden="false" customHeight="false" outlineLevel="0" collapsed="false">
      <c r="K641" s="32" t="str">
        <f aca="false">IF(H641="","",I641*VLOOKUP(H641,Kurse!$A$2:$B$5,2))</f>
        <v/>
      </c>
      <c r="L641" s="33" t="str">
        <f aca="false">IF(H641="","",J641*VLOOKUP(H641,Kurse!$A$2:$B$5,2))</f>
        <v/>
      </c>
    </row>
    <row r="642" customFormat="false" ht="12.8" hidden="false" customHeight="false" outlineLevel="0" collapsed="false">
      <c r="K642" s="32" t="str">
        <f aca="false">IF(H642="","",I642*VLOOKUP(H642,Kurse!$A$2:$B$5,2))</f>
        <v/>
      </c>
      <c r="L642" s="33" t="str">
        <f aca="false">IF(H642="","",J642*VLOOKUP(H642,Kurse!$A$2:$B$5,2))</f>
        <v/>
      </c>
    </row>
    <row r="643" customFormat="false" ht="12.8" hidden="false" customHeight="false" outlineLevel="0" collapsed="false">
      <c r="K643" s="32" t="str">
        <f aca="false">IF(H643="","",I643*VLOOKUP(H643,Kurse!$A$2:$B$5,2))</f>
        <v/>
      </c>
      <c r="L643" s="33" t="str">
        <f aca="false">IF(H643="","",J643*VLOOKUP(H643,Kurse!$A$2:$B$5,2))</f>
        <v/>
      </c>
    </row>
    <row r="644" customFormat="false" ht="12.8" hidden="false" customHeight="false" outlineLevel="0" collapsed="false">
      <c r="K644" s="32" t="str">
        <f aca="false">IF(H644="","",I644*VLOOKUP(H644,Kurse!$A$2:$B$5,2))</f>
        <v/>
      </c>
      <c r="L644" s="33" t="str">
        <f aca="false">IF(H644="","",J644*VLOOKUP(H644,Kurse!$A$2:$B$5,2))</f>
        <v/>
      </c>
    </row>
    <row r="645" customFormat="false" ht="12.8" hidden="false" customHeight="false" outlineLevel="0" collapsed="false">
      <c r="K645" s="32" t="str">
        <f aca="false">IF(H645="","",I645*VLOOKUP(H645,Kurse!$A$2:$B$5,2))</f>
        <v/>
      </c>
      <c r="L645" s="33" t="str">
        <f aca="false">IF(H645="","",J645*VLOOKUP(H645,Kurse!$A$2:$B$5,2))</f>
        <v/>
      </c>
    </row>
    <row r="646" customFormat="false" ht="12.8" hidden="false" customHeight="false" outlineLevel="0" collapsed="false">
      <c r="K646" s="32" t="str">
        <f aca="false">IF(H646="","",I646*VLOOKUP(H646,Kurse!$A$2:$B$5,2))</f>
        <v/>
      </c>
      <c r="L646" s="33" t="str">
        <f aca="false">IF(H646="","",J646*VLOOKUP(H646,Kurse!$A$2:$B$5,2))</f>
        <v/>
      </c>
    </row>
    <row r="647" customFormat="false" ht="12.8" hidden="false" customHeight="false" outlineLevel="0" collapsed="false">
      <c r="K647" s="32" t="str">
        <f aca="false">IF(H647="","",I647*VLOOKUP(H647,Kurse!$A$2:$B$5,2))</f>
        <v/>
      </c>
      <c r="L647" s="33" t="str">
        <f aca="false">IF(H647="","",J647*VLOOKUP(H647,Kurse!$A$2:$B$5,2))</f>
        <v/>
      </c>
    </row>
    <row r="648" customFormat="false" ht="12.8" hidden="false" customHeight="false" outlineLevel="0" collapsed="false">
      <c r="K648" s="32" t="str">
        <f aca="false">IF(H648="","",I648*VLOOKUP(H648,Kurse!$A$2:$B$5,2))</f>
        <v/>
      </c>
      <c r="L648" s="33" t="str">
        <f aca="false">IF(H648="","",J648*VLOOKUP(H648,Kurse!$A$2:$B$5,2))</f>
        <v/>
      </c>
    </row>
    <row r="649" customFormat="false" ht="12.8" hidden="false" customHeight="false" outlineLevel="0" collapsed="false">
      <c r="K649" s="32" t="str">
        <f aca="false">IF(H649="","",I649*VLOOKUP(H649,Kurse!$A$2:$B$5,2))</f>
        <v/>
      </c>
      <c r="L649" s="33" t="str">
        <f aca="false">IF(H649="","",J649*VLOOKUP(H649,Kurse!$A$2:$B$5,2))</f>
        <v/>
      </c>
    </row>
    <row r="650" customFormat="false" ht="12.8" hidden="false" customHeight="false" outlineLevel="0" collapsed="false">
      <c r="K650" s="32" t="str">
        <f aca="false">IF(H650="","",I650*VLOOKUP(H650,Kurse!$A$2:$B$5,2))</f>
        <v/>
      </c>
      <c r="L650" s="33" t="str">
        <f aca="false">IF(H650="","",J650*VLOOKUP(H650,Kurse!$A$2:$B$5,2))</f>
        <v/>
      </c>
    </row>
    <row r="651" customFormat="false" ht="12.8" hidden="false" customHeight="false" outlineLevel="0" collapsed="false">
      <c r="K651" s="32" t="str">
        <f aca="false">IF(H651="","",I651*VLOOKUP(H651,Kurse!$A$2:$B$5,2))</f>
        <v/>
      </c>
      <c r="L651" s="33" t="str">
        <f aca="false">IF(H651="","",J651*VLOOKUP(H651,Kurse!$A$2:$B$5,2))</f>
        <v/>
      </c>
    </row>
    <row r="652" customFormat="false" ht="12.8" hidden="false" customHeight="false" outlineLevel="0" collapsed="false">
      <c r="K652" s="32" t="str">
        <f aca="false">IF(H652="","",I652*VLOOKUP(H652,Kurse!$A$2:$B$5,2))</f>
        <v/>
      </c>
      <c r="L652" s="33" t="str">
        <f aca="false">IF(H652="","",J652*VLOOKUP(H652,Kurse!$A$2:$B$5,2))</f>
        <v/>
      </c>
    </row>
    <row r="653" customFormat="false" ht="12.8" hidden="false" customHeight="false" outlineLevel="0" collapsed="false">
      <c r="K653" s="32" t="str">
        <f aca="false">IF(H653="","",I653*VLOOKUP(H653,Kurse!$A$2:$B$5,2))</f>
        <v/>
      </c>
      <c r="L653" s="33" t="str">
        <f aca="false">IF(H653="","",J653*VLOOKUP(H653,Kurse!$A$2:$B$5,2))</f>
        <v/>
      </c>
    </row>
    <row r="654" customFormat="false" ht="12.8" hidden="false" customHeight="false" outlineLevel="0" collapsed="false">
      <c r="K654" s="32" t="str">
        <f aca="false">IF(H654="","",I654*VLOOKUP(H654,Kurse!$A$2:$B$5,2))</f>
        <v/>
      </c>
      <c r="L654" s="33" t="str">
        <f aca="false">IF(H654="","",J654*VLOOKUP(H654,Kurse!$A$2:$B$5,2))</f>
        <v/>
      </c>
    </row>
    <row r="655" customFormat="false" ht="12.8" hidden="false" customHeight="false" outlineLevel="0" collapsed="false">
      <c r="K655" s="32" t="str">
        <f aca="false">IF(H655="","",I655*VLOOKUP(H655,Kurse!$A$2:$B$5,2))</f>
        <v/>
      </c>
      <c r="L655" s="33" t="str">
        <f aca="false">IF(H655="","",J655*VLOOKUP(H655,Kurse!$A$2:$B$5,2))</f>
        <v/>
      </c>
    </row>
    <row r="656" customFormat="false" ht="12.8" hidden="false" customHeight="false" outlineLevel="0" collapsed="false">
      <c r="K656" s="32" t="str">
        <f aca="false">IF(H656="","",I656*VLOOKUP(H656,Kurse!$A$2:$B$5,2))</f>
        <v/>
      </c>
      <c r="L656" s="33" t="str">
        <f aca="false">IF(H656="","",J656*VLOOKUP(H656,Kurse!$A$2:$B$5,2))</f>
        <v/>
      </c>
    </row>
    <row r="657" customFormat="false" ht="12.8" hidden="false" customHeight="false" outlineLevel="0" collapsed="false">
      <c r="K657" s="32" t="str">
        <f aca="false">IF(H657="","",I657*VLOOKUP(H657,Kurse!$A$2:$B$5,2))</f>
        <v/>
      </c>
      <c r="L657" s="33" t="str">
        <f aca="false">IF(H657="","",J657*VLOOKUP(H657,Kurse!$A$2:$B$5,2))</f>
        <v/>
      </c>
    </row>
    <row r="658" customFormat="false" ht="12.8" hidden="false" customHeight="false" outlineLevel="0" collapsed="false">
      <c r="K658" s="32" t="str">
        <f aca="false">IF(H658="","",I658*VLOOKUP(H658,Kurse!$A$2:$B$5,2))</f>
        <v/>
      </c>
      <c r="L658" s="33" t="str">
        <f aca="false">IF(H658="","",J658*VLOOKUP(H658,Kurse!$A$2:$B$5,2))</f>
        <v/>
      </c>
    </row>
    <row r="659" customFormat="false" ht="12.8" hidden="false" customHeight="false" outlineLevel="0" collapsed="false">
      <c r="K659" s="32" t="str">
        <f aca="false">IF(H659="","",I659*VLOOKUP(H659,Kurse!$A$2:$B$5,2))</f>
        <v/>
      </c>
      <c r="L659" s="33" t="str">
        <f aca="false">IF(H659="","",J659*VLOOKUP(H659,Kurse!$A$2:$B$5,2))</f>
        <v/>
      </c>
    </row>
    <row r="660" customFormat="false" ht="12.8" hidden="false" customHeight="false" outlineLevel="0" collapsed="false">
      <c r="K660" s="32" t="str">
        <f aca="false">IF(H660="","",I660*VLOOKUP(H660,Kurse!$A$2:$B$5,2))</f>
        <v/>
      </c>
      <c r="L660" s="33" t="str">
        <f aca="false">IF(H660="","",J660*VLOOKUP(H660,Kurse!$A$2:$B$5,2))</f>
        <v/>
      </c>
    </row>
    <row r="661" customFormat="false" ht="12.8" hidden="false" customHeight="false" outlineLevel="0" collapsed="false">
      <c r="K661" s="32" t="str">
        <f aca="false">IF(H661="","",I661*VLOOKUP(H661,Kurse!$A$2:$B$5,2))</f>
        <v/>
      </c>
      <c r="L661" s="33" t="str">
        <f aca="false">IF(H661="","",J661*VLOOKUP(H661,Kurse!$A$2:$B$5,2))</f>
        <v/>
      </c>
    </row>
    <row r="662" customFormat="false" ht="12.8" hidden="false" customHeight="false" outlineLevel="0" collapsed="false">
      <c r="K662" s="32" t="str">
        <f aca="false">IF(H662="","",I662*VLOOKUP(H662,Kurse!$A$2:$B$5,2))</f>
        <v/>
      </c>
      <c r="L662" s="33" t="str">
        <f aca="false">IF(H662="","",J662*VLOOKUP(H662,Kurse!$A$2:$B$5,2))</f>
        <v/>
      </c>
    </row>
    <row r="663" customFormat="false" ht="12.8" hidden="false" customHeight="false" outlineLevel="0" collapsed="false">
      <c r="K663" s="32" t="str">
        <f aca="false">IF(H663="","",I663*VLOOKUP(H663,Kurse!$A$2:$B$5,2))</f>
        <v/>
      </c>
      <c r="L663" s="33" t="str">
        <f aca="false">IF(H663="","",J663*VLOOKUP(H663,Kurse!$A$2:$B$5,2))</f>
        <v/>
      </c>
    </row>
    <row r="664" customFormat="false" ht="12.8" hidden="false" customHeight="false" outlineLevel="0" collapsed="false">
      <c r="K664" s="32" t="str">
        <f aca="false">IF(H664="","",I664*VLOOKUP(H664,Kurse!$A$2:$B$5,2))</f>
        <v/>
      </c>
      <c r="L664" s="33" t="str">
        <f aca="false">IF(H664="","",J664*VLOOKUP(H664,Kurse!$A$2:$B$5,2))</f>
        <v/>
      </c>
    </row>
    <row r="665" customFormat="false" ht="12.8" hidden="false" customHeight="false" outlineLevel="0" collapsed="false">
      <c r="K665" s="32" t="str">
        <f aca="false">IF(H665="","",I665*VLOOKUP(H665,Kurse!$A$2:$B$5,2))</f>
        <v/>
      </c>
      <c r="L665" s="33" t="str">
        <f aca="false">IF(H665="","",J665*VLOOKUP(H665,Kurse!$A$2:$B$5,2))</f>
        <v/>
      </c>
    </row>
    <row r="666" customFormat="false" ht="12.8" hidden="false" customHeight="false" outlineLevel="0" collapsed="false">
      <c r="K666" s="32" t="str">
        <f aca="false">IF(H666="","",I666*VLOOKUP(H666,Kurse!$A$2:$B$5,2))</f>
        <v/>
      </c>
      <c r="L666" s="33" t="str">
        <f aca="false">IF(H666="","",J666*VLOOKUP(H666,Kurse!$A$2:$B$5,2))</f>
        <v/>
      </c>
    </row>
    <row r="667" customFormat="false" ht="12.8" hidden="false" customHeight="false" outlineLevel="0" collapsed="false">
      <c r="K667" s="32" t="str">
        <f aca="false">IF(H667="","",I667*VLOOKUP(H667,Kurse!$A$2:$B$5,2))</f>
        <v/>
      </c>
      <c r="L667" s="33" t="str">
        <f aca="false">IF(H667="","",J667*VLOOKUP(H667,Kurse!$A$2:$B$5,2))</f>
        <v/>
      </c>
    </row>
    <row r="668" customFormat="false" ht="12.8" hidden="false" customHeight="false" outlineLevel="0" collapsed="false">
      <c r="K668" s="32" t="str">
        <f aca="false">IF(H668="","",I668*VLOOKUP(H668,Kurse!$A$2:$B$5,2))</f>
        <v/>
      </c>
      <c r="L668" s="33" t="str">
        <f aca="false">IF(H668="","",J668*VLOOKUP(H668,Kurse!$A$2:$B$5,2))</f>
        <v/>
      </c>
    </row>
    <row r="669" customFormat="false" ht="12.8" hidden="false" customHeight="false" outlineLevel="0" collapsed="false">
      <c r="K669" s="32" t="str">
        <f aca="false">IF(H669="","",I669*VLOOKUP(H669,Kurse!$A$2:$B$5,2))</f>
        <v/>
      </c>
      <c r="L669" s="33" t="str">
        <f aca="false">IF(H669="","",J669*VLOOKUP(H669,Kurse!$A$2:$B$5,2))</f>
        <v/>
      </c>
    </row>
    <row r="670" customFormat="false" ht="12.8" hidden="false" customHeight="false" outlineLevel="0" collapsed="false">
      <c r="K670" s="32" t="str">
        <f aca="false">IF(H670="","",I670*VLOOKUP(H670,Kurse!$A$2:$B$5,2))</f>
        <v/>
      </c>
      <c r="L670" s="33" t="str">
        <f aca="false">IF(H670="","",J670*VLOOKUP(H670,Kurse!$A$2:$B$5,2))</f>
        <v/>
      </c>
    </row>
    <row r="671" customFormat="false" ht="12.8" hidden="false" customHeight="false" outlineLevel="0" collapsed="false">
      <c r="K671" s="32" t="str">
        <f aca="false">IF(H671="","",I671*VLOOKUP(H671,Kurse!$A$2:$B$5,2))</f>
        <v/>
      </c>
      <c r="L671" s="33" t="str">
        <f aca="false">IF(H671="","",J671*VLOOKUP(H671,Kurse!$A$2:$B$5,2))</f>
        <v/>
      </c>
    </row>
    <row r="672" customFormat="false" ht="12.8" hidden="false" customHeight="false" outlineLevel="0" collapsed="false">
      <c r="K672" s="32" t="str">
        <f aca="false">IF(H672="","",I672*VLOOKUP(H672,Kurse!$A$2:$B$5,2))</f>
        <v/>
      </c>
      <c r="L672" s="33" t="str">
        <f aca="false">IF(H672="","",J672*VLOOKUP(H672,Kurse!$A$2:$B$5,2))</f>
        <v/>
      </c>
    </row>
    <row r="673" customFormat="false" ht="12.8" hidden="false" customHeight="false" outlineLevel="0" collapsed="false">
      <c r="K673" s="32" t="str">
        <f aca="false">IF(H673="","",I673*VLOOKUP(H673,Kurse!$A$2:$B$5,2))</f>
        <v/>
      </c>
      <c r="L673" s="33" t="str">
        <f aca="false">IF(H673="","",J673*VLOOKUP(H673,Kurse!$A$2:$B$5,2))</f>
        <v/>
      </c>
    </row>
    <row r="674" customFormat="false" ht="12.8" hidden="false" customHeight="false" outlineLevel="0" collapsed="false">
      <c r="K674" s="32" t="str">
        <f aca="false">IF(H674="","",I674*VLOOKUP(H674,Kurse!$A$2:$B$5,2))</f>
        <v/>
      </c>
      <c r="L674" s="33" t="str">
        <f aca="false">IF(H674="","",J674*VLOOKUP(H674,Kurse!$A$2:$B$5,2))</f>
        <v/>
      </c>
    </row>
    <row r="675" customFormat="false" ht="12.8" hidden="false" customHeight="false" outlineLevel="0" collapsed="false">
      <c r="K675" s="32" t="str">
        <f aca="false">IF(H675="","",I675*VLOOKUP(H675,Kurse!$A$2:$B$5,2))</f>
        <v/>
      </c>
      <c r="L675" s="33" t="str">
        <f aca="false">IF(H675="","",J675*VLOOKUP(H675,Kurse!$A$2:$B$5,2))</f>
        <v/>
      </c>
    </row>
    <row r="676" customFormat="false" ht="12.8" hidden="false" customHeight="false" outlineLevel="0" collapsed="false">
      <c r="K676" s="32" t="str">
        <f aca="false">IF(H676="","",I676*VLOOKUP(H676,Kurse!$A$2:$B$5,2))</f>
        <v/>
      </c>
      <c r="L676" s="33" t="str">
        <f aca="false">IF(H676="","",J676*VLOOKUP(H676,Kurse!$A$2:$B$5,2))</f>
        <v/>
      </c>
    </row>
    <row r="677" customFormat="false" ht="12.8" hidden="false" customHeight="false" outlineLevel="0" collapsed="false">
      <c r="K677" s="32" t="str">
        <f aca="false">IF(H677="","",I677*VLOOKUP(H677,Kurse!$A$2:$B$5,2))</f>
        <v/>
      </c>
      <c r="L677" s="33" t="str">
        <f aca="false">IF(H677="","",J677*VLOOKUP(H677,Kurse!$A$2:$B$5,2))</f>
        <v/>
      </c>
    </row>
    <row r="678" customFormat="false" ht="12.8" hidden="false" customHeight="false" outlineLevel="0" collapsed="false">
      <c r="K678" s="32" t="str">
        <f aca="false">IF(H678="","",I678*VLOOKUP(H678,Kurse!$A$2:$B$5,2))</f>
        <v/>
      </c>
      <c r="L678" s="33" t="str">
        <f aca="false">IF(H678="","",J678*VLOOKUP(H678,Kurse!$A$2:$B$5,2))</f>
        <v/>
      </c>
    </row>
    <row r="679" customFormat="false" ht="12.8" hidden="false" customHeight="false" outlineLevel="0" collapsed="false">
      <c r="K679" s="32" t="str">
        <f aca="false">IF(H679="","",I679*VLOOKUP(H679,Kurse!$A$2:$B$5,2))</f>
        <v/>
      </c>
      <c r="L679" s="33" t="str">
        <f aca="false">IF(H679="","",J679*VLOOKUP(H679,Kurse!$A$2:$B$5,2))</f>
        <v/>
      </c>
    </row>
    <row r="680" customFormat="false" ht="12.8" hidden="false" customHeight="false" outlineLevel="0" collapsed="false">
      <c r="K680" s="32" t="str">
        <f aca="false">IF(H680="","",I680*VLOOKUP(H680,Kurse!$A$2:$B$5,2))</f>
        <v/>
      </c>
      <c r="L680" s="33" t="str">
        <f aca="false">IF(H680="","",J680*VLOOKUP(H680,Kurse!$A$2:$B$5,2))</f>
        <v/>
      </c>
    </row>
    <row r="681" customFormat="false" ht="12.8" hidden="false" customHeight="false" outlineLevel="0" collapsed="false">
      <c r="K681" s="32" t="str">
        <f aca="false">IF(H681="","",I681*VLOOKUP(H681,Kurse!$A$2:$B$5,2))</f>
        <v/>
      </c>
      <c r="L681" s="33" t="str">
        <f aca="false">IF(H681="","",J681*VLOOKUP(H681,Kurse!$A$2:$B$5,2))</f>
        <v/>
      </c>
    </row>
    <row r="682" customFormat="false" ht="12.8" hidden="false" customHeight="false" outlineLevel="0" collapsed="false">
      <c r="K682" s="32" t="str">
        <f aca="false">IF(H682="","",I682*VLOOKUP(H682,Kurse!$A$2:$B$5,2))</f>
        <v/>
      </c>
      <c r="L682" s="33" t="str">
        <f aca="false">IF(H682="","",J682*VLOOKUP(H682,Kurse!$A$2:$B$5,2))</f>
        <v/>
      </c>
    </row>
    <row r="683" customFormat="false" ht="12.8" hidden="false" customHeight="false" outlineLevel="0" collapsed="false">
      <c r="K683" s="32" t="str">
        <f aca="false">IF(H683="","",I683*VLOOKUP(H683,Kurse!$A$2:$B$5,2))</f>
        <v/>
      </c>
      <c r="L683" s="33" t="str">
        <f aca="false">IF(H683="","",J683*VLOOKUP(H683,Kurse!$A$2:$B$5,2))</f>
        <v/>
      </c>
    </row>
    <row r="684" customFormat="false" ht="12.8" hidden="false" customHeight="false" outlineLevel="0" collapsed="false">
      <c r="K684" s="32" t="str">
        <f aca="false">IF(H684="","",I684*VLOOKUP(H684,Kurse!$A$2:$B$5,2))</f>
        <v/>
      </c>
      <c r="L684" s="33" t="str">
        <f aca="false">IF(H684="","",J684*VLOOKUP(H684,Kurse!$A$2:$B$5,2))</f>
        <v/>
      </c>
    </row>
    <row r="685" customFormat="false" ht="12.8" hidden="false" customHeight="false" outlineLevel="0" collapsed="false">
      <c r="K685" s="32" t="str">
        <f aca="false">IF(H685="","",I685*VLOOKUP(H685,Kurse!$A$2:$B$5,2))</f>
        <v/>
      </c>
      <c r="L685" s="33" t="str">
        <f aca="false">IF(H685="","",J685*VLOOKUP(H685,Kurse!$A$2:$B$5,2))</f>
        <v/>
      </c>
    </row>
    <row r="686" customFormat="false" ht="12.8" hidden="false" customHeight="false" outlineLevel="0" collapsed="false">
      <c r="K686" s="32" t="str">
        <f aca="false">IF(H686="","",I686*VLOOKUP(H686,Kurse!$A$2:$B$5,2))</f>
        <v/>
      </c>
      <c r="L686" s="33" t="str">
        <f aca="false">IF(H686="","",J686*VLOOKUP(H686,Kurse!$A$2:$B$5,2))</f>
        <v/>
      </c>
    </row>
    <row r="687" customFormat="false" ht="12.8" hidden="false" customHeight="false" outlineLevel="0" collapsed="false">
      <c r="K687" s="32" t="str">
        <f aca="false">IF(H687="","",I687*VLOOKUP(H687,Kurse!$A$2:$B$5,2))</f>
        <v/>
      </c>
      <c r="L687" s="33" t="str">
        <f aca="false">IF(H687="","",J687*VLOOKUP(H687,Kurse!$A$2:$B$5,2))</f>
        <v/>
      </c>
    </row>
    <row r="688" customFormat="false" ht="12.8" hidden="false" customHeight="false" outlineLevel="0" collapsed="false">
      <c r="K688" s="32" t="str">
        <f aca="false">IF(H688="","",I688*VLOOKUP(H688,Kurse!$A$2:$B$5,2))</f>
        <v/>
      </c>
      <c r="L688" s="33" t="str">
        <f aca="false">IF(H688="","",J688*VLOOKUP(H688,Kurse!$A$2:$B$5,2))</f>
        <v/>
      </c>
    </row>
    <row r="689" customFormat="false" ht="12.8" hidden="false" customHeight="false" outlineLevel="0" collapsed="false">
      <c r="K689" s="32" t="str">
        <f aca="false">IF(H689="","",I689*VLOOKUP(H689,Kurse!$A$2:$B$5,2))</f>
        <v/>
      </c>
      <c r="L689" s="33" t="str">
        <f aca="false">IF(H689="","",J689*VLOOKUP(H689,Kurse!$A$2:$B$5,2))</f>
        <v/>
      </c>
    </row>
    <row r="690" customFormat="false" ht="12.8" hidden="false" customHeight="false" outlineLevel="0" collapsed="false">
      <c r="K690" s="32" t="str">
        <f aca="false">IF(H690="","",I690*VLOOKUP(H690,Kurse!$A$2:$B$5,2))</f>
        <v/>
      </c>
      <c r="L690" s="33" t="str">
        <f aca="false">IF(H690="","",J690*VLOOKUP(H690,Kurse!$A$2:$B$5,2))</f>
        <v/>
      </c>
    </row>
    <row r="691" customFormat="false" ht="12.8" hidden="false" customHeight="false" outlineLevel="0" collapsed="false">
      <c r="K691" s="32" t="str">
        <f aca="false">IF(H691="","",I691*VLOOKUP(H691,Kurse!$A$2:$B$5,2))</f>
        <v/>
      </c>
      <c r="L691" s="33" t="str">
        <f aca="false">IF(H691="","",J691*VLOOKUP(H691,Kurse!$A$2:$B$5,2))</f>
        <v/>
      </c>
    </row>
    <row r="692" customFormat="false" ht="12.8" hidden="false" customHeight="false" outlineLevel="0" collapsed="false">
      <c r="K692" s="32" t="str">
        <f aca="false">IF(H692="","",I692*VLOOKUP(H692,Kurse!$A$2:$B$5,2))</f>
        <v/>
      </c>
      <c r="L692" s="33" t="str">
        <f aca="false">IF(H692="","",J692*VLOOKUP(H692,Kurse!$A$2:$B$5,2))</f>
        <v/>
      </c>
    </row>
    <row r="693" customFormat="false" ht="12.8" hidden="false" customHeight="false" outlineLevel="0" collapsed="false">
      <c r="K693" s="32" t="str">
        <f aca="false">IF(H693="","",I693*VLOOKUP(H693,Kurse!$A$2:$B$5,2))</f>
        <v/>
      </c>
      <c r="L693" s="33" t="str">
        <f aca="false">IF(H693="","",J693*VLOOKUP(H693,Kurse!$A$2:$B$5,2))</f>
        <v/>
      </c>
    </row>
    <row r="694" customFormat="false" ht="12.8" hidden="false" customHeight="false" outlineLevel="0" collapsed="false">
      <c r="K694" s="32" t="str">
        <f aca="false">IF(H694="","",I694*VLOOKUP(H694,Kurse!$A$2:$B$5,2))</f>
        <v/>
      </c>
      <c r="L694" s="33" t="str">
        <f aca="false">IF(H694="","",J694*VLOOKUP(H694,Kurse!$A$2:$B$5,2))</f>
        <v/>
      </c>
    </row>
    <row r="695" customFormat="false" ht="12.8" hidden="false" customHeight="false" outlineLevel="0" collapsed="false">
      <c r="K695" s="32" t="str">
        <f aca="false">IF(H695="","",I695*VLOOKUP(H695,Kurse!$A$2:$B$5,2))</f>
        <v/>
      </c>
      <c r="L695" s="33" t="str">
        <f aca="false">IF(H695="","",J695*VLOOKUP(H695,Kurse!$A$2:$B$5,2))</f>
        <v/>
      </c>
    </row>
    <row r="696" customFormat="false" ht="12.8" hidden="false" customHeight="false" outlineLevel="0" collapsed="false">
      <c r="K696" s="32" t="str">
        <f aca="false">IF(H696="","",I696*VLOOKUP(H696,Kurse!$A$2:$B$5,2))</f>
        <v/>
      </c>
      <c r="L696" s="33" t="str">
        <f aca="false">IF(H696="","",J696*VLOOKUP(H696,Kurse!$A$2:$B$5,2))</f>
        <v/>
      </c>
    </row>
    <row r="697" customFormat="false" ht="12.8" hidden="false" customHeight="false" outlineLevel="0" collapsed="false">
      <c r="K697" s="32" t="str">
        <f aca="false">IF(H697="","",I697*VLOOKUP(H697,Kurse!$A$2:$B$5,2))</f>
        <v/>
      </c>
      <c r="L697" s="33" t="str">
        <f aca="false">IF(H697="","",J697*VLOOKUP(H697,Kurse!$A$2:$B$5,2))</f>
        <v/>
      </c>
    </row>
    <row r="698" customFormat="false" ht="12.8" hidden="false" customHeight="false" outlineLevel="0" collapsed="false">
      <c r="K698" s="32" t="str">
        <f aca="false">IF(H698="","",I698*VLOOKUP(H698,Kurse!$A$2:$B$5,2))</f>
        <v/>
      </c>
      <c r="L698" s="33" t="str">
        <f aca="false">IF(H698="","",J698*VLOOKUP(H698,Kurse!$A$2:$B$5,2))</f>
        <v/>
      </c>
    </row>
    <row r="699" customFormat="false" ht="12.8" hidden="false" customHeight="false" outlineLevel="0" collapsed="false">
      <c r="K699" s="32" t="str">
        <f aca="false">IF(H699="","",I699*VLOOKUP(H699,Kurse!$A$2:$B$5,2))</f>
        <v/>
      </c>
      <c r="L699" s="33" t="str">
        <f aca="false">IF(H699="","",J699*VLOOKUP(H699,Kurse!$A$2:$B$5,2))</f>
        <v/>
      </c>
    </row>
    <row r="700" customFormat="false" ht="12.8" hidden="false" customHeight="false" outlineLevel="0" collapsed="false">
      <c r="K700" s="32" t="str">
        <f aca="false">IF(H700="","",I700*VLOOKUP(H700,Kurse!$A$2:$B$5,2))</f>
        <v/>
      </c>
      <c r="L700" s="33" t="str">
        <f aca="false">IF(H700="","",J700*VLOOKUP(H700,Kurse!$A$2:$B$5,2))</f>
        <v/>
      </c>
    </row>
    <row r="701" customFormat="false" ht="12.8" hidden="false" customHeight="false" outlineLevel="0" collapsed="false">
      <c r="K701" s="32" t="str">
        <f aca="false">IF(H701="","",I701*VLOOKUP(H701,Kurse!$A$2:$B$5,2))</f>
        <v/>
      </c>
      <c r="L701" s="33" t="str">
        <f aca="false">IF(H701="","",J701*VLOOKUP(H701,Kurse!$A$2:$B$5,2))</f>
        <v/>
      </c>
    </row>
    <row r="702" customFormat="false" ht="12.8" hidden="false" customHeight="false" outlineLevel="0" collapsed="false">
      <c r="K702" s="32" t="str">
        <f aca="false">IF(H702="","",I702*VLOOKUP(H702,Kurse!$A$2:$B$5,2))</f>
        <v/>
      </c>
      <c r="L702" s="33" t="str">
        <f aca="false">IF(H702="","",J702*VLOOKUP(H702,Kurse!$A$2:$B$5,2))</f>
        <v/>
      </c>
    </row>
    <row r="703" customFormat="false" ht="12.8" hidden="false" customHeight="false" outlineLevel="0" collapsed="false">
      <c r="K703" s="32" t="str">
        <f aca="false">IF(H703="","",I703*VLOOKUP(H703,Kurse!$A$2:$B$5,2))</f>
        <v/>
      </c>
      <c r="L703" s="33" t="str">
        <f aca="false">IF(H703="","",J703*VLOOKUP(H703,Kurse!$A$2:$B$5,2))</f>
        <v/>
      </c>
    </row>
    <row r="704" customFormat="false" ht="12.8" hidden="false" customHeight="false" outlineLevel="0" collapsed="false">
      <c r="K704" s="32" t="str">
        <f aca="false">IF(H704="","",I704*VLOOKUP(H704,Kurse!$A$2:$B$5,2))</f>
        <v/>
      </c>
      <c r="L704" s="33" t="str">
        <f aca="false">IF(H704="","",J704*VLOOKUP(H704,Kurse!$A$2:$B$5,2))</f>
        <v/>
      </c>
    </row>
    <row r="705" customFormat="false" ht="12.8" hidden="false" customHeight="false" outlineLevel="0" collapsed="false">
      <c r="K705" s="32" t="str">
        <f aca="false">IF(H705="","",I705*VLOOKUP(H705,Kurse!$A$2:$B$5,2))</f>
        <v/>
      </c>
      <c r="L705" s="33" t="str">
        <f aca="false">IF(H705="","",J705*VLOOKUP(H705,Kurse!$A$2:$B$5,2))</f>
        <v/>
      </c>
    </row>
    <row r="706" customFormat="false" ht="12.8" hidden="false" customHeight="false" outlineLevel="0" collapsed="false">
      <c r="K706" s="32" t="str">
        <f aca="false">IF(H706="","",I706*VLOOKUP(H706,Kurse!$A$2:$B$5,2))</f>
        <v/>
      </c>
      <c r="L706" s="33" t="str">
        <f aca="false">IF(H706="","",J706*VLOOKUP(H706,Kurse!$A$2:$B$5,2))</f>
        <v/>
      </c>
    </row>
    <row r="707" customFormat="false" ht="12.8" hidden="false" customHeight="false" outlineLevel="0" collapsed="false">
      <c r="K707" s="32" t="str">
        <f aca="false">IF(H707="","",I707*VLOOKUP(H707,Kurse!$A$2:$B$5,2))</f>
        <v/>
      </c>
      <c r="L707" s="33" t="str">
        <f aca="false">IF(H707="","",J707*VLOOKUP(H707,Kurse!$A$2:$B$5,2))</f>
        <v/>
      </c>
    </row>
    <row r="708" customFormat="false" ht="12.8" hidden="false" customHeight="false" outlineLevel="0" collapsed="false">
      <c r="K708" s="32" t="str">
        <f aca="false">IF(H708="","",I708*VLOOKUP(H708,Kurse!$A$2:$B$5,2))</f>
        <v/>
      </c>
      <c r="L708" s="33" t="str">
        <f aca="false">IF(H708="","",J708*VLOOKUP(H708,Kurse!$A$2:$B$5,2))</f>
        <v/>
      </c>
    </row>
    <row r="709" customFormat="false" ht="12.8" hidden="false" customHeight="false" outlineLevel="0" collapsed="false">
      <c r="K709" s="32" t="str">
        <f aca="false">IF(H709="","",I709*VLOOKUP(H709,Kurse!$A$2:$B$5,2))</f>
        <v/>
      </c>
      <c r="L709" s="33" t="str">
        <f aca="false">IF(H709="","",J709*VLOOKUP(H709,Kurse!$A$2:$B$5,2))</f>
        <v/>
      </c>
    </row>
    <row r="710" customFormat="false" ht="12.8" hidden="false" customHeight="false" outlineLevel="0" collapsed="false">
      <c r="K710" s="32" t="str">
        <f aca="false">IF(H710="","",I710*VLOOKUP(H710,Kurse!$A$2:$B$5,2))</f>
        <v/>
      </c>
      <c r="L710" s="33" t="str">
        <f aca="false">IF(H710="","",J710*VLOOKUP(H710,Kurse!$A$2:$B$5,2))</f>
        <v/>
      </c>
    </row>
    <row r="711" customFormat="false" ht="12.8" hidden="false" customHeight="false" outlineLevel="0" collapsed="false">
      <c r="K711" s="32" t="str">
        <f aca="false">IF(H711="","",I711*VLOOKUP(H711,Kurse!$A$2:$B$5,2))</f>
        <v/>
      </c>
      <c r="L711" s="33" t="str">
        <f aca="false">IF(H711="","",J711*VLOOKUP(H711,Kurse!$A$2:$B$5,2))</f>
        <v/>
      </c>
    </row>
    <row r="712" customFormat="false" ht="12.8" hidden="false" customHeight="false" outlineLevel="0" collapsed="false">
      <c r="K712" s="32" t="str">
        <f aca="false">IF(H712="","",I712*VLOOKUP(H712,Kurse!$A$2:$B$5,2))</f>
        <v/>
      </c>
      <c r="L712" s="33" t="str">
        <f aca="false">IF(H712="","",J712*VLOOKUP(H712,Kurse!$A$2:$B$5,2))</f>
        <v/>
      </c>
    </row>
    <row r="713" customFormat="false" ht="12.8" hidden="false" customHeight="false" outlineLevel="0" collapsed="false">
      <c r="K713" s="32" t="str">
        <f aca="false">IF(H713="","",I713*VLOOKUP(H713,Kurse!$A$2:$B$5,2))</f>
        <v/>
      </c>
      <c r="L713" s="33" t="str">
        <f aca="false">IF(H713="","",J713*VLOOKUP(H713,Kurse!$A$2:$B$5,2))</f>
        <v/>
      </c>
    </row>
    <row r="714" customFormat="false" ht="12.8" hidden="false" customHeight="false" outlineLevel="0" collapsed="false">
      <c r="K714" s="32" t="str">
        <f aca="false">IF(H714="","",I714*VLOOKUP(H714,Kurse!$A$2:$B$5,2))</f>
        <v/>
      </c>
      <c r="L714" s="33" t="str">
        <f aca="false">IF(H714="","",J714*VLOOKUP(H714,Kurse!$A$2:$B$5,2))</f>
        <v/>
      </c>
    </row>
    <row r="715" customFormat="false" ht="12.8" hidden="false" customHeight="false" outlineLevel="0" collapsed="false">
      <c r="K715" s="32" t="str">
        <f aca="false">IF(H715="","",I715*VLOOKUP(H715,Kurse!$A$2:$B$5,2))</f>
        <v/>
      </c>
      <c r="L715" s="33" t="str">
        <f aca="false">IF(H715="","",J715*VLOOKUP(H715,Kurse!$A$2:$B$5,2))</f>
        <v/>
      </c>
    </row>
    <row r="716" customFormat="false" ht="12.8" hidden="false" customHeight="false" outlineLevel="0" collapsed="false">
      <c r="K716" s="32" t="str">
        <f aca="false">IF(H716="","",I716*VLOOKUP(H716,Kurse!$A$2:$B$5,2))</f>
        <v/>
      </c>
      <c r="L716" s="33" t="str">
        <f aca="false">IF(H716="","",J716*VLOOKUP(H716,Kurse!$A$2:$B$5,2))</f>
        <v/>
      </c>
    </row>
    <row r="717" customFormat="false" ht="12.8" hidden="false" customHeight="false" outlineLevel="0" collapsed="false">
      <c r="K717" s="32" t="str">
        <f aca="false">IF(H717="","",I717*VLOOKUP(H717,Kurse!$A$2:$B$5,2))</f>
        <v/>
      </c>
      <c r="L717" s="33" t="str">
        <f aca="false">IF(H717="","",J717*VLOOKUP(H717,Kurse!$A$2:$B$5,2))</f>
        <v/>
      </c>
    </row>
    <row r="718" customFormat="false" ht="12.8" hidden="false" customHeight="false" outlineLevel="0" collapsed="false">
      <c r="K718" s="32" t="str">
        <f aca="false">IF(H718="","",I718*VLOOKUP(H718,Kurse!$A$2:$B$5,2))</f>
        <v/>
      </c>
      <c r="L718" s="33" t="str">
        <f aca="false">IF(H718="","",J718*VLOOKUP(H718,Kurse!$A$2:$B$5,2))</f>
        <v/>
      </c>
    </row>
    <row r="719" customFormat="false" ht="12.8" hidden="false" customHeight="false" outlineLevel="0" collapsed="false">
      <c r="K719" s="32" t="str">
        <f aca="false">IF(H719="","",I719*VLOOKUP(H719,Kurse!$A$2:$B$5,2))</f>
        <v/>
      </c>
      <c r="L719" s="33" t="str">
        <f aca="false">IF(H719="","",J719*VLOOKUP(H719,Kurse!$A$2:$B$5,2))</f>
        <v/>
      </c>
    </row>
    <row r="720" customFormat="false" ht="12.8" hidden="false" customHeight="false" outlineLevel="0" collapsed="false">
      <c r="K720" s="32" t="str">
        <f aca="false">IF(H720="","",I720*VLOOKUP(H720,Kurse!$A$2:$B$5,2))</f>
        <v/>
      </c>
      <c r="L720" s="33" t="str">
        <f aca="false">IF(H720="","",J720*VLOOKUP(H720,Kurse!$A$2:$B$5,2))</f>
        <v/>
      </c>
    </row>
    <row r="721" customFormat="false" ht="12.8" hidden="false" customHeight="false" outlineLevel="0" collapsed="false">
      <c r="K721" s="32" t="str">
        <f aca="false">IF(H721="","",I721*VLOOKUP(H721,Kurse!$A$2:$B$5,2))</f>
        <v/>
      </c>
      <c r="L721" s="33" t="str">
        <f aca="false">IF(H721="","",J721*VLOOKUP(H721,Kurse!$A$2:$B$5,2))</f>
        <v/>
      </c>
    </row>
    <row r="722" customFormat="false" ht="12.8" hidden="false" customHeight="false" outlineLevel="0" collapsed="false">
      <c r="K722" s="32" t="str">
        <f aca="false">IF(H722="","",I722*VLOOKUP(H722,Kurse!$A$2:$B$5,2))</f>
        <v/>
      </c>
      <c r="L722" s="33" t="str">
        <f aca="false">IF(H722="","",J722*VLOOKUP(H722,Kurse!$A$2:$B$5,2))</f>
        <v/>
      </c>
    </row>
    <row r="723" customFormat="false" ht="12.8" hidden="false" customHeight="false" outlineLevel="0" collapsed="false">
      <c r="K723" s="32" t="str">
        <f aca="false">IF(H723="","",I723*VLOOKUP(H723,Kurse!$A$2:$B$5,2))</f>
        <v/>
      </c>
      <c r="L723" s="33" t="str">
        <f aca="false">IF(H723="","",J723*VLOOKUP(H723,Kurse!$A$2:$B$5,2))</f>
        <v/>
      </c>
    </row>
    <row r="724" customFormat="false" ht="12.8" hidden="false" customHeight="false" outlineLevel="0" collapsed="false">
      <c r="K724" s="32" t="str">
        <f aca="false">IF(H724="","",I724*VLOOKUP(H724,Kurse!$A$2:$B$5,2))</f>
        <v/>
      </c>
      <c r="L724" s="33" t="str">
        <f aca="false">IF(H724="","",J724*VLOOKUP(H724,Kurse!$A$2:$B$5,2))</f>
        <v/>
      </c>
    </row>
    <row r="725" customFormat="false" ht="12.8" hidden="false" customHeight="false" outlineLevel="0" collapsed="false">
      <c r="K725" s="32" t="str">
        <f aca="false">IF(H725="","",I725*VLOOKUP(H725,Kurse!$A$2:$B$5,2))</f>
        <v/>
      </c>
      <c r="L725" s="33" t="str">
        <f aca="false">IF(H725="","",J725*VLOOKUP(H725,Kurse!$A$2:$B$5,2))</f>
        <v/>
      </c>
    </row>
    <row r="726" customFormat="false" ht="12.8" hidden="false" customHeight="false" outlineLevel="0" collapsed="false">
      <c r="K726" s="32" t="str">
        <f aca="false">IF(H726="","",I726*VLOOKUP(H726,Kurse!$A$2:$B$5,2))</f>
        <v/>
      </c>
      <c r="L726" s="33" t="str">
        <f aca="false">IF(H726="","",J726*VLOOKUP(H726,Kurse!$A$2:$B$5,2))</f>
        <v/>
      </c>
    </row>
    <row r="727" customFormat="false" ht="12.8" hidden="false" customHeight="false" outlineLevel="0" collapsed="false">
      <c r="K727" s="32" t="str">
        <f aca="false">IF(H727="","",I727*VLOOKUP(H727,Kurse!$A$2:$B$5,2))</f>
        <v/>
      </c>
      <c r="L727" s="33" t="str">
        <f aca="false">IF(H727="","",J727*VLOOKUP(H727,Kurse!$A$2:$B$5,2))</f>
        <v/>
      </c>
    </row>
    <row r="728" customFormat="false" ht="12.8" hidden="false" customHeight="false" outlineLevel="0" collapsed="false">
      <c r="K728" s="32" t="str">
        <f aca="false">IF(H728="","",I728*VLOOKUP(H728,Kurse!$A$2:$B$5,2))</f>
        <v/>
      </c>
      <c r="L728" s="33" t="str">
        <f aca="false">IF(H728="","",J728*VLOOKUP(H728,Kurse!$A$2:$B$5,2))</f>
        <v/>
      </c>
    </row>
    <row r="729" customFormat="false" ht="12.8" hidden="false" customHeight="false" outlineLevel="0" collapsed="false">
      <c r="K729" s="32" t="str">
        <f aca="false">IF(H729="","",I729*VLOOKUP(H729,Kurse!$A$2:$B$5,2))</f>
        <v/>
      </c>
      <c r="L729" s="33" t="str">
        <f aca="false">IF(H729="","",J729*VLOOKUP(H729,Kurse!$A$2:$B$5,2))</f>
        <v/>
      </c>
    </row>
    <row r="730" customFormat="false" ht="12.8" hidden="false" customHeight="false" outlineLevel="0" collapsed="false">
      <c r="K730" s="32" t="str">
        <f aca="false">IF(H730="","",I730*VLOOKUP(H730,Kurse!$A$2:$B$5,2))</f>
        <v/>
      </c>
      <c r="L730" s="33" t="str">
        <f aca="false">IF(H730="","",J730*VLOOKUP(H730,Kurse!$A$2:$B$5,2))</f>
        <v/>
      </c>
    </row>
    <row r="731" customFormat="false" ht="12.8" hidden="false" customHeight="false" outlineLevel="0" collapsed="false">
      <c r="K731" s="32" t="str">
        <f aca="false">IF(H731="","",I731*VLOOKUP(H731,Kurse!$A$2:$B$5,2))</f>
        <v/>
      </c>
      <c r="L731" s="33" t="str">
        <f aca="false">IF(H731="","",J731*VLOOKUP(H731,Kurse!$A$2:$B$5,2))</f>
        <v/>
      </c>
    </row>
    <row r="732" customFormat="false" ht="12.8" hidden="false" customHeight="false" outlineLevel="0" collapsed="false">
      <c r="K732" s="32" t="str">
        <f aca="false">IF(H732="","",I732*VLOOKUP(H732,Kurse!$A$2:$B$5,2))</f>
        <v/>
      </c>
      <c r="L732" s="33" t="str">
        <f aca="false">IF(H732="","",J732*VLOOKUP(H732,Kurse!$A$2:$B$5,2))</f>
        <v/>
      </c>
    </row>
    <row r="733" customFormat="false" ht="12.8" hidden="false" customHeight="false" outlineLevel="0" collapsed="false">
      <c r="K733" s="32" t="str">
        <f aca="false">IF(H733="","",I733*VLOOKUP(H733,Kurse!$A$2:$B$5,2))</f>
        <v/>
      </c>
      <c r="L733" s="33" t="str">
        <f aca="false">IF(H733="","",J733*VLOOKUP(H733,Kurse!$A$2:$B$5,2))</f>
        <v/>
      </c>
    </row>
    <row r="734" customFormat="false" ht="12.8" hidden="false" customHeight="false" outlineLevel="0" collapsed="false">
      <c r="K734" s="32" t="str">
        <f aca="false">IF(H734="","",I734*VLOOKUP(H734,Kurse!$A$2:$B$5,2))</f>
        <v/>
      </c>
      <c r="L734" s="33" t="str">
        <f aca="false">IF(H734="","",J734*VLOOKUP(H734,Kurse!$A$2:$B$5,2))</f>
        <v/>
      </c>
    </row>
    <row r="735" customFormat="false" ht="12.8" hidden="false" customHeight="false" outlineLevel="0" collapsed="false">
      <c r="K735" s="32" t="str">
        <f aca="false">IF(H735="","",I735*VLOOKUP(H735,Kurse!$A$2:$B$5,2))</f>
        <v/>
      </c>
      <c r="L735" s="33" t="str">
        <f aca="false">IF(H735="","",J735*VLOOKUP(H735,Kurse!$A$2:$B$5,2))</f>
        <v/>
      </c>
    </row>
    <row r="736" customFormat="false" ht="12.8" hidden="false" customHeight="false" outlineLevel="0" collapsed="false">
      <c r="K736" s="32" t="str">
        <f aca="false">IF(H736="","",I736*VLOOKUP(H736,Kurse!$A$2:$B$5,2))</f>
        <v/>
      </c>
      <c r="L736" s="33" t="str">
        <f aca="false">IF(H736="","",J736*VLOOKUP(H736,Kurse!$A$2:$B$5,2))</f>
        <v/>
      </c>
    </row>
    <row r="737" customFormat="false" ht="12.8" hidden="false" customHeight="false" outlineLevel="0" collapsed="false">
      <c r="K737" s="32" t="str">
        <f aca="false">IF(H737="","",I737*VLOOKUP(H737,Kurse!$A$2:$B$5,2))</f>
        <v/>
      </c>
      <c r="L737" s="33" t="str">
        <f aca="false">IF(H737="","",J737*VLOOKUP(H737,Kurse!$A$2:$B$5,2))</f>
        <v/>
      </c>
    </row>
    <row r="738" customFormat="false" ht="12.8" hidden="false" customHeight="false" outlineLevel="0" collapsed="false">
      <c r="K738" s="32" t="str">
        <f aca="false">IF(H738="","",I738*VLOOKUP(H738,Kurse!$A$2:$B$5,2))</f>
        <v/>
      </c>
      <c r="L738" s="33" t="str">
        <f aca="false">IF(H738="","",J738*VLOOKUP(H738,Kurse!$A$2:$B$5,2))</f>
        <v/>
      </c>
    </row>
    <row r="739" customFormat="false" ht="12.8" hidden="false" customHeight="false" outlineLevel="0" collapsed="false">
      <c r="K739" s="32" t="str">
        <f aca="false">IF(H739="","",I739*VLOOKUP(H739,Kurse!$A$2:$B$5,2))</f>
        <v/>
      </c>
      <c r="L739" s="33" t="str">
        <f aca="false">IF(H739="","",J739*VLOOKUP(H739,Kurse!$A$2:$B$5,2))</f>
        <v/>
      </c>
    </row>
    <row r="740" customFormat="false" ht="12.8" hidden="false" customHeight="false" outlineLevel="0" collapsed="false">
      <c r="K740" s="32" t="str">
        <f aca="false">IF(H740="","",I740*VLOOKUP(H740,Kurse!$A$2:$B$5,2))</f>
        <v/>
      </c>
      <c r="L740" s="33" t="str">
        <f aca="false">IF(H740="","",J740*VLOOKUP(H740,Kurse!$A$2:$B$5,2))</f>
        <v/>
      </c>
    </row>
    <row r="741" customFormat="false" ht="12.8" hidden="false" customHeight="false" outlineLevel="0" collapsed="false">
      <c r="K741" s="32" t="str">
        <f aca="false">IF(H741="","",I741*VLOOKUP(H741,Kurse!$A$2:$B$5,2))</f>
        <v/>
      </c>
      <c r="L741" s="33" t="str">
        <f aca="false">IF(H741="","",J741*VLOOKUP(H741,Kurse!$A$2:$B$5,2))</f>
        <v/>
      </c>
    </row>
    <row r="742" customFormat="false" ht="12.8" hidden="false" customHeight="false" outlineLevel="0" collapsed="false">
      <c r="K742" s="32" t="str">
        <f aca="false">IF(H742="","",I742*VLOOKUP(H742,Kurse!$A$2:$B$5,2))</f>
        <v/>
      </c>
      <c r="L742" s="33" t="str">
        <f aca="false">IF(H742="","",J742*VLOOKUP(H742,Kurse!$A$2:$B$5,2))</f>
        <v/>
      </c>
    </row>
    <row r="743" customFormat="false" ht="12.8" hidden="false" customHeight="false" outlineLevel="0" collapsed="false">
      <c r="K743" s="32" t="str">
        <f aca="false">IF(H743="","",I743*VLOOKUP(H743,Kurse!$A$2:$B$5,2))</f>
        <v/>
      </c>
      <c r="L743" s="33" t="str">
        <f aca="false">IF(H743="","",J743*VLOOKUP(H743,Kurse!$A$2:$B$5,2))</f>
        <v/>
      </c>
    </row>
    <row r="744" customFormat="false" ht="12.8" hidden="false" customHeight="false" outlineLevel="0" collapsed="false">
      <c r="K744" s="32" t="str">
        <f aca="false">IF(H744="","",I744*VLOOKUP(H744,Kurse!$A$2:$B$5,2))</f>
        <v/>
      </c>
      <c r="L744" s="33" t="str">
        <f aca="false">IF(H744="","",J744*VLOOKUP(H744,Kurse!$A$2:$B$5,2))</f>
        <v/>
      </c>
    </row>
    <row r="745" customFormat="false" ht="12.8" hidden="false" customHeight="false" outlineLevel="0" collapsed="false">
      <c r="K745" s="32" t="str">
        <f aca="false">IF(H745="","",I745*VLOOKUP(H745,Kurse!$A$2:$B$5,2))</f>
        <v/>
      </c>
      <c r="L745" s="33" t="str">
        <f aca="false">IF(H745="","",J745*VLOOKUP(H745,Kurse!$A$2:$B$5,2))</f>
        <v/>
      </c>
    </row>
    <row r="746" customFormat="false" ht="12.8" hidden="false" customHeight="false" outlineLevel="0" collapsed="false">
      <c r="K746" s="32" t="str">
        <f aca="false">IF(H746="","",I746*VLOOKUP(H746,Kurse!$A$2:$B$5,2))</f>
        <v/>
      </c>
      <c r="L746" s="33" t="str">
        <f aca="false">IF(H746="","",J746*VLOOKUP(H746,Kurse!$A$2:$B$5,2))</f>
        <v/>
      </c>
    </row>
    <row r="747" customFormat="false" ht="12.8" hidden="false" customHeight="false" outlineLevel="0" collapsed="false">
      <c r="K747" s="32" t="str">
        <f aca="false">IF(H747="","",I747*VLOOKUP(H747,Kurse!$A$2:$B$5,2))</f>
        <v/>
      </c>
      <c r="L747" s="33" t="str">
        <f aca="false">IF(H747="","",J747*VLOOKUP(H747,Kurse!$A$2:$B$5,2))</f>
        <v/>
      </c>
    </row>
    <row r="748" customFormat="false" ht="12.8" hidden="false" customHeight="false" outlineLevel="0" collapsed="false">
      <c r="K748" s="32" t="str">
        <f aca="false">IF(H748="","",I748*VLOOKUP(H748,Kurse!$A$2:$B$5,2))</f>
        <v/>
      </c>
      <c r="L748" s="33" t="str">
        <f aca="false">IF(H748="","",J748*VLOOKUP(H748,Kurse!$A$2:$B$5,2))</f>
        <v/>
      </c>
    </row>
    <row r="749" customFormat="false" ht="12.8" hidden="false" customHeight="false" outlineLevel="0" collapsed="false">
      <c r="K749" s="32" t="str">
        <f aca="false">IF(H749="","",I749*VLOOKUP(H749,Kurse!$A$2:$B$5,2))</f>
        <v/>
      </c>
      <c r="L749" s="33" t="str">
        <f aca="false">IF(H749="","",J749*VLOOKUP(H749,Kurse!$A$2:$B$5,2))</f>
        <v/>
      </c>
    </row>
    <row r="750" customFormat="false" ht="12.8" hidden="false" customHeight="false" outlineLevel="0" collapsed="false">
      <c r="K750" s="32" t="str">
        <f aca="false">IF(H750="","",I750*VLOOKUP(H750,Kurse!$A$2:$B$5,2))</f>
        <v/>
      </c>
      <c r="L750" s="33" t="str">
        <f aca="false">IF(H750="","",J750*VLOOKUP(H750,Kurse!$A$2:$B$5,2))</f>
        <v/>
      </c>
    </row>
    <row r="751" customFormat="false" ht="12.8" hidden="false" customHeight="false" outlineLevel="0" collapsed="false">
      <c r="K751" s="32" t="str">
        <f aca="false">IF(H751="","",I751*VLOOKUP(H751,Kurse!$A$2:$B$5,2))</f>
        <v/>
      </c>
      <c r="L751" s="33" t="str">
        <f aca="false">IF(H751="","",J751*VLOOKUP(H751,Kurse!$A$2:$B$5,2))</f>
        <v/>
      </c>
    </row>
    <row r="752" customFormat="false" ht="12.8" hidden="false" customHeight="false" outlineLevel="0" collapsed="false">
      <c r="K752" s="32" t="str">
        <f aca="false">IF(H752="","",I752*VLOOKUP(H752,Kurse!$A$2:$B$5,2))</f>
        <v/>
      </c>
      <c r="L752" s="33" t="str">
        <f aca="false">IF(H752="","",J752*VLOOKUP(H752,Kurse!$A$2:$B$5,2))</f>
        <v/>
      </c>
    </row>
    <row r="753" customFormat="false" ht="12.8" hidden="false" customHeight="false" outlineLevel="0" collapsed="false">
      <c r="K753" s="32" t="str">
        <f aca="false">IF(H753="","",I753*VLOOKUP(H753,Kurse!$A$2:$B$5,2))</f>
        <v/>
      </c>
      <c r="L753" s="33" t="str">
        <f aca="false">IF(H753="","",J753*VLOOKUP(H753,Kurse!$A$2:$B$5,2))</f>
        <v/>
      </c>
    </row>
    <row r="754" customFormat="false" ht="12.8" hidden="false" customHeight="false" outlineLevel="0" collapsed="false">
      <c r="K754" s="32" t="str">
        <f aca="false">IF(H754="","",I754*VLOOKUP(H754,Kurse!$A$2:$B$5,2))</f>
        <v/>
      </c>
      <c r="L754" s="33" t="str">
        <f aca="false">IF(H754="","",J754*VLOOKUP(H754,Kurse!$A$2:$B$5,2))</f>
        <v/>
      </c>
    </row>
    <row r="755" customFormat="false" ht="12.8" hidden="false" customHeight="false" outlineLevel="0" collapsed="false">
      <c r="K755" s="32" t="str">
        <f aca="false">IF(H755="","",I755*VLOOKUP(H755,Kurse!$A$2:$B$5,2))</f>
        <v/>
      </c>
      <c r="L755" s="33" t="str">
        <f aca="false">IF(H755="","",J755*VLOOKUP(H755,Kurse!$A$2:$B$5,2))</f>
        <v/>
      </c>
    </row>
    <row r="756" customFormat="false" ht="12.8" hidden="false" customHeight="false" outlineLevel="0" collapsed="false">
      <c r="K756" s="32" t="str">
        <f aca="false">IF(H756="","",I756*VLOOKUP(H756,Kurse!$A$2:$B$5,2))</f>
        <v/>
      </c>
      <c r="L756" s="33" t="str">
        <f aca="false">IF(H756="","",J756*VLOOKUP(H756,Kurse!$A$2:$B$5,2))</f>
        <v/>
      </c>
    </row>
    <row r="757" customFormat="false" ht="12.8" hidden="false" customHeight="false" outlineLevel="0" collapsed="false">
      <c r="K757" s="32" t="str">
        <f aca="false">IF(H757="","",I757*VLOOKUP(H757,Kurse!$A$2:$B$5,2))</f>
        <v/>
      </c>
      <c r="L757" s="33" t="str">
        <f aca="false">IF(H757="","",J757*VLOOKUP(H757,Kurse!$A$2:$B$5,2))</f>
        <v/>
      </c>
    </row>
    <row r="758" customFormat="false" ht="12.8" hidden="false" customHeight="false" outlineLevel="0" collapsed="false">
      <c r="K758" s="32" t="str">
        <f aca="false">IF(H758="","",I758*VLOOKUP(H758,Kurse!$A$2:$B$5,2))</f>
        <v/>
      </c>
      <c r="L758" s="33" t="str">
        <f aca="false">IF(H758="","",J758*VLOOKUP(H758,Kurse!$A$2:$B$5,2))</f>
        <v/>
      </c>
    </row>
    <row r="759" customFormat="false" ht="12.8" hidden="false" customHeight="false" outlineLevel="0" collapsed="false">
      <c r="K759" s="32" t="str">
        <f aca="false">IF(H759="","",I759*VLOOKUP(H759,Kurse!$A$2:$B$5,2))</f>
        <v/>
      </c>
      <c r="L759" s="33" t="str">
        <f aca="false">IF(H759="","",J759*VLOOKUP(H759,Kurse!$A$2:$B$5,2))</f>
        <v/>
      </c>
    </row>
    <row r="760" customFormat="false" ht="12.8" hidden="false" customHeight="false" outlineLevel="0" collapsed="false">
      <c r="K760" s="32" t="str">
        <f aca="false">IF(H760="","",I760*VLOOKUP(H760,Kurse!$A$2:$B$5,2))</f>
        <v/>
      </c>
      <c r="L760" s="33" t="str">
        <f aca="false">IF(H760="","",J760*VLOOKUP(H760,Kurse!$A$2:$B$5,2))</f>
        <v/>
      </c>
    </row>
    <row r="761" customFormat="false" ht="12.8" hidden="false" customHeight="false" outlineLevel="0" collapsed="false">
      <c r="K761" s="32" t="str">
        <f aca="false">IF(H761="","",I761*VLOOKUP(H761,Kurse!$A$2:$B$5,2))</f>
        <v/>
      </c>
      <c r="L761" s="33" t="str">
        <f aca="false">IF(H761="","",J761*VLOOKUP(H761,Kurse!$A$2:$B$5,2))</f>
        <v/>
      </c>
    </row>
    <row r="762" customFormat="false" ht="12.8" hidden="false" customHeight="false" outlineLevel="0" collapsed="false">
      <c r="K762" s="32" t="str">
        <f aca="false">IF(H762="","",I762*VLOOKUP(H762,Kurse!$A$2:$B$5,2))</f>
        <v/>
      </c>
      <c r="L762" s="33" t="str">
        <f aca="false">IF(H762="","",J762*VLOOKUP(H762,Kurse!$A$2:$B$5,2))</f>
        <v/>
      </c>
    </row>
    <row r="763" customFormat="false" ht="12.8" hidden="false" customHeight="false" outlineLevel="0" collapsed="false">
      <c r="K763" s="32" t="str">
        <f aca="false">IF(H763="","",I763*VLOOKUP(H763,Kurse!$A$2:$B$5,2))</f>
        <v/>
      </c>
      <c r="L763" s="33" t="str">
        <f aca="false">IF(H763="","",J763*VLOOKUP(H763,Kurse!$A$2:$B$5,2))</f>
        <v/>
      </c>
    </row>
    <row r="764" customFormat="false" ht="12.8" hidden="false" customHeight="false" outlineLevel="0" collapsed="false">
      <c r="K764" s="32" t="str">
        <f aca="false">IF(H764="","",I764*VLOOKUP(H764,Kurse!$A$2:$B$5,2))</f>
        <v/>
      </c>
      <c r="L764" s="33" t="str">
        <f aca="false">IF(H764="","",J764*VLOOKUP(H764,Kurse!$A$2:$B$5,2))</f>
        <v/>
      </c>
    </row>
    <row r="765" customFormat="false" ht="12.8" hidden="false" customHeight="false" outlineLevel="0" collapsed="false">
      <c r="K765" s="32" t="str">
        <f aca="false">IF(H765="","",I765*VLOOKUP(H765,Kurse!$A$2:$B$5,2))</f>
        <v/>
      </c>
      <c r="L765" s="33" t="str">
        <f aca="false">IF(H765="","",J765*VLOOKUP(H765,Kurse!$A$2:$B$5,2))</f>
        <v/>
      </c>
    </row>
    <row r="766" customFormat="false" ht="12.8" hidden="false" customHeight="false" outlineLevel="0" collapsed="false">
      <c r="K766" s="32" t="str">
        <f aca="false">IF(H766="","",I766*VLOOKUP(H766,Kurse!$A$2:$B$5,2))</f>
        <v/>
      </c>
      <c r="L766" s="33" t="str">
        <f aca="false">IF(H766="","",J766*VLOOKUP(H766,Kurse!$A$2:$B$5,2))</f>
        <v/>
      </c>
    </row>
    <row r="767" customFormat="false" ht="12.8" hidden="false" customHeight="false" outlineLevel="0" collapsed="false">
      <c r="K767" s="32" t="str">
        <f aca="false">IF(H767="","",I767*VLOOKUP(H767,Kurse!$A$2:$B$5,2))</f>
        <v/>
      </c>
      <c r="L767" s="33" t="str">
        <f aca="false">IF(H767="","",J767*VLOOKUP(H767,Kurse!$A$2:$B$5,2))</f>
        <v/>
      </c>
    </row>
    <row r="768" customFormat="false" ht="12.8" hidden="false" customHeight="false" outlineLevel="0" collapsed="false">
      <c r="K768" s="32" t="str">
        <f aca="false">IF(H768="","",I768*VLOOKUP(H768,Kurse!$A$2:$B$5,2))</f>
        <v/>
      </c>
      <c r="L768" s="33" t="str">
        <f aca="false">IF(H768="","",J768*VLOOKUP(H768,Kurse!$A$2:$B$5,2))</f>
        <v/>
      </c>
    </row>
    <row r="769" customFormat="false" ht="12.8" hidden="false" customHeight="false" outlineLevel="0" collapsed="false">
      <c r="K769" s="32" t="str">
        <f aca="false">IF(H769="","",I769*VLOOKUP(H769,Kurse!$A$2:$B$5,2))</f>
        <v/>
      </c>
      <c r="L769" s="33" t="str">
        <f aca="false">IF(H769="","",J769*VLOOKUP(H769,Kurse!$A$2:$B$5,2))</f>
        <v/>
      </c>
    </row>
    <row r="770" customFormat="false" ht="12.8" hidden="false" customHeight="false" outlineLevel="0" collapsed="false">
      <c r="K770" s="32" t="str">
        <f aca="false">IF(H770="","",I770*VLOOKUP(H770,Kurse!$A$2:$B$5,2))</f>
        <v/>
      </c>
      <c r="L770" s="33" t="str">
        <f aca="false">IF(H770="","",J770*VLOOKUP(H770,Kurse!$A$2:$B$5,2))</f>
        <v/>
      </c>
    </row>
    <row r="771" customFormat="false" ht="12.8" hidden="false" customHeight="false" outlineLevel="0" collapsed="false">
      <c r="K771" s="32" t="str">
        <f aca="false">IF(H771="","",I771*VLOOKUP(H771,Kurse!$A$2:$B$5,2))</f>
        <v/>
      </c>
      <c r="L771" s="33" t="str">
        <f aca="false">IF(H771="","",J771*VLOOKUP(H771,Kurse!$A$2:$B$5,2))</f>
        <v/>
      </c>
    </row>
    <row r="772" customFormat="false" ht="12.8" hidden="false" customHeight="false" outlineLevel="0" collapsed="false">
      <c r="K772" s="32" t="str">
        <f aca="false">IF(H772="","",I772*VLOOKUP(H772,Kurse!$A$2:$B$5,2))</f>
        <v/>
      </c>
      <c r="L772" s="33" t="str">
        <f aca="false">IF(H772="","",J772*VLOOKUP(H772,Kurse!$A$2:$B$5,2))</f>
        <v/>
      </c>
    </row>
    <row r="773" customFormat="false" ht="12.8" hidden="false" customHeight="false" outlineLevel="0" collapsed="false">
      <c r="K773" s="32" t="str">
        <f aca="false">IF(H773="","",I773*VLOOKUP(H773,Kurse!$A$2:$B$5,2))</f>
        <v/>
      </c>
      <c r="L773" s="33" t="str">
        <f aca="false">IF(H773="","",J773*VLOOKUP(H773,Kurse!$A$2:$B$5,2))</f>
        <v/>
      </c>
    </row>
    <row r="774" customFormat="false" ht="12.8" hidden="false" customHeight="false" outlineLevel="0" collapsed="false">
      <c r="K774" s="32" t="str">
        <f aca="false">IF(H774="","",I774*VLOOKUP(H774,Kurse!$A$2:$B$5,2))</f>
        <v/>
      </c>
      <c r="L774" s="33" t="str">
        <f aca="false">IF(H774="","",J774*VLOOKUP(H774,Kurse!$A$2:$B$5,2))</f>
        <v/>
      </c>
    </row>
    <row r="775" customFormat="false" ht="12.8" hidden="false" customHeight="false" outlineLevel="0" collapsed="false">
      <c r="K775" s="32" t="str">
        <f aca="false">IF(H775="","",I775*VLOOKUP(H775,Kurse!$A$2:$B$5,2))</f>
        <v/>
      </c>
      <c r="L775" s="33" t="str">
        <f aca="false">IF(H775="","",J775*VLOOKUP(H775,Kurse!$A$2:$B$5,2))</f>
        <v/>
      </c>
    </row>
    <row r="776" customFormat="false" ht="12.8" hidden="false" customHeight="false" outlineLevel="0" collapsed="false">
      <c r="K776" s="32" t="str">
        <f aca="false">IF(H776="","",I776*VLOOKUP(H776,Kurse!$A$2:$B$5,2))</f>
        <v/>
      </c>
      <c r="L776" s="33" t="str">
        <f aca="false">IF(H776="","",J776*VLOOKUP(H776,Kurse!$A$2:$B$5,2))</f>
        <v/>
      </c>
    </row>
    <row r="777" customFormat="false" ht="12.8" hidden="false" customHeight="false" outlineLevel="0" collapsed="false">
      <c r="K777" s="32" t="str">
        <f aca="false">IF(H777="","",I777*VLOOKUP(H777,Kurse!$A$2:$B$5,2))</f>
        <v/>
      </c>
      <c r="L777" s="33" t="str">
        <f aca="false">IF(H777="","",J777*VLOOKUP(H777,Kurse!$A$2:$B$5,2))</f>
        <v/>
      </c>
    </row>
    <row r="778" customFormat="false" ht="12.8" hidden="false" customHeight="false" outlineLevel="0" collapsed="false">
      <c r="K778" s="32" t="str">
        <f aca="false">IF(H778="","",I778*VLOOKUP(H778,Kurse!$A$2:$B$5,2))</f>
        <v/>
      </c>
      <c r="L778" s="33" t="str">
        <f aca="false">IF(H778="","",J778*VLOOKUP(H778,Kurse!$A$2:$B$5,2))</f>
        <v/>
      </c>
    </row>
    <row r="779" customFormat="false" ht="12.8" hidden="false" customHeight="false" outlineLevel="0" collapsed="false">
      <c r="K779" s="32" t="str">
        <f aca="false">IF(H779="","",I779*VLOOKUP(H779,Kurse!$A$2:$B$5,2))</f>
        <v/>
      </c>
      <c r="L779" s="33" t="str">
        <f aca="false">IF(H779="","",J779*VLOOKUP(H779,Kurse!$A$2:$B$5,2))</f>
        <v/>
      </c>
    </row>
    <row r="780" customFormat="false" ht="12.8" hidden="false" customHeight="false" outlineLevel="0" collapsed="false">
      <c r="K780" s="32" t="str">
        <f aca="false">IF(H780="","",I780*VLOOKUP(H780,Kurse!$A$2:$B$5,2))</f>
        <v/>
      </c>
      <c r="L780" s="33" t="str">
        <f aca="false">IF(H780="","",J780*VLOOKUP(H780,Kurse!$A$2:$B$5,2))</f>
        <v/>
      </c>
    </row>
    <row r="781" customFormat="false" ht="12.8" hidden="false" customHeight="false" outlineLevel="0" collapsed="false">
      <c r="K781" s="32" t="str">
        <f aca="false">IF(H781="","",I781*VLOOKUP(H781,Kurse!$A$2:$B$5,2))</f>
        <v/>
      </c>
      <c r="L781" s="33" t="str">
        <f aca="false">IF(H781="","",J781*VLOOKUP(H781,Kurse!$A$2:$B$5,2))</f>
        <v/>
      </c>
    </row>
    <row r="782" customFormat="false" ht="12.8" hidden="false" customHeight="false" outlineLevel="0" collapsed="false">
      <c r="K782" s="32" t="str">
        <f aca="false">IF(H782="","",I782*VLOOKUP(H782,Kurse!$A$2:$B$5,2))</f>
        <v/>
      </c>
      <c r="L782" s="33" t="str">
        <f aca="false">IF(H782="","",J782*VLOOKUP(H782,Kurse!$A$2:$B$5,2))</f>
        <v/>
      </c>
    </row>
    <row r="783" customFormat="false" ht="12.8" hidden="false" customHeight="false" outlineLevel="0" collapsed="false">
      <c r="K783" s="32" t="str">
        <f aca="false">IF(H783="","",I783*VLOOKUP(H783,Kurse!$A$2:$B$5,2))</f>
        <v/>
      </c>
      <c r="L783" s="33" t="str">
        <f aca="false">IF(H783="","",J783*VLOOKUP(H783,Kurse!$A$2:$B$5,2))</f>
        <v/>
      </c>
    </row>
    <row r="784" customFormat="false" ht="12.8" hidden="false" customHeight="false" outlineLevel="0" collapsed="false">
      <c r="K784" s="32" t="str">
        <f aca="false">IF(H784="","",I784*VLOOKUP(H784,Kurse!$A$2:$B$5,2))</f>
        <v/>
      </c>
      <c r="L784" s="33" t="str">
        <f aca="false">IF(H784="","",J784*VLOOKUP(H784,Kurse!$A$2:$B$5,2))</f>
        <v/>
      </c>
    </row>
    <row r="785" customFormat="false" ht="12.8" hidden="false" customHeight="false" outlineLevel="0" collapsed="false">
      <c r="K785" s="32" t="str">
        <f aca="false">IF(H785="","",I785*VLOOKUP(H785,Kurse!$A$2:$B$5,2))</f>
        <v/>
      </c>
      <c r="L785" s="33" t="str">
        <f aca="false">IF(H785="","",J785*VLOOKUP(H785,Kurse!$A$2:$B$5,2))</f>
        <v/>
      </c>
    </row>
    <row r="786" customFormat="false" ht="12.8" hidden="false" customHeight="false" outlineLevel="0" collapsed="false">
      <c r="K786" s="32" t="str">
        <f aca="false">IF(H786="","",I786*VLOOKUP(H786,Kurse!$A$2:$B$5,2))</f>
        <v/>
      </c>
      <c r="L786" s="33" t="str">
        <f aca="false">IF(H786="","",J786*VLOOKUP(H786,Kurse!$A$2:$B$5,2))</f>
        <v/>
      </c>
    </row>
    <row r="787" customFormat="false" ht="12.8" hidden="false" customHeight="false" outlineLevel="0" collapsed="false">
      <c r="K787" s="32" t="str">
        <f aca="false">IF(H787="","",I787*VLOOKUP(H787,Kurse!$A$2:$B$5,2))</f>
        <v/>
      </c>
      <c r="L787" s="33" t="str">
        <f aca="false">IF(H787="","",J787*VLOOKUP(H787,Kurse!$A$2:$B$5,2))</f>
        <v/>
      </c>
    </row>
    <row r="788" customFormat="false" ht="12.8" hidden="false" customHeight="false" outlineLevel="0" collapsed="false">
      <c r="K788" s="32" t="str">
        <f aca="false">IF(H788="","",I788*VLOOKUP(H788,Kurse!$A$2:$B$5,2))</f>
        <v/>
      </c>
      <c r="L788" s="33" t="str">
        <f aca="false">IF(H788="","",J788*VLOOKUP(H788,Kurse!$A$2:$B$5,2))</f>
        <v/>
      </c>
    </row>
    <row r="789" customFormat="false" ht="12.8" hidden="false" customHeight="false" outlineLevel="0" collapsed="false">
      <c r="K789" s="32" t="str">
        <f aca="false">IF(H789="","",I789*VLOOKUP(H789,Kurse!$A$2:$B$5,2))</f>
        <v/>
      </c>
      <c r="L789" s="33" t="str">
        <f aca="false">IF(H789="","",J789*VLOOKUP(H789,Kurse!$A$2:$B$5,2))</f>
        <v/>
      </c>
    </row>
    <row r="790" customFormat="false" ht="12.8" hidden="false" customHeight="false" outlineLevel="0" collapsed="false">
      <c r="K790" s="32" t="str">
        <f aca="false">IF(H790="","",I790*VLOOKUP(H790,Kurse!$A$2:$B$5,2))</f>
        <v/>
      </c>
      <c r="L790" s="33" t="str">
        <f aca="false">IF(H790="","",J790*VLOOKUP(H790,Kurse!$A$2:$B$5,2))</f>
        <v/>
      </c>
    </row>
    <row r="791" customFormat="false" ht="12.8" hidden="false" customHeight="false" outlineLevel="0" collapsed="false">
      <c r="K791" s="32" t="str">
        <f aca="false">IF(H791="","",I791*VLOOKUP(H791,Kurse!$A$2:$B$5,2))</f>
        <v/>
      </c>
      <c r="L791" s="33" t="str">
        <f aca="false">IF(H791="","",J791*VLOOKUP(H791,Kurse!$A$2:$B$5,2))</f>
        <v/>
      </c>
    </row>
    <row r="792" customFormat="false" ht="12.8" hidden="false" customHeight="false" outlineLevel="0" collapsed="false">
      <c r="K792" s="32" t="str">
        <f aca="false">IF(H792="","",I792*VLOOKUP(H792,Kurse!$A$2:$B$5,2))</f>
        <v/>
      </c>
      <c r="L792" s="33" t="str">
        <f aca="false">IF(H792="","",J792*VLOOKUP(H792,Kurse!$A$2:$B$5,2))</f>
        <v/>
      </c>
    </row>
    <row r="793" customFormat="false" ht="12.8" hidden="false" customHeight="false" outlineLevel="0" collapsed="false">
      <c r="K793" s="32" t="str">
        <f aca="false">IF(H793="","",I793*VLOOKUP(H793,Kurse!$A$2:$B$5,2))</f>
        <v/>
      </c>
      <c r="L793" s="33" t="str">
        <f aca="false">IF(H793="","",J793*VLOOKUP(H793,Kurse!$A$2:$B$5,2))</f>
        <v/>
      </c>
    </row>
    <row r="794" customFormat="false" ht="12.8" hidden="false" customHeight="false" outlineLevel="0" collapsed="false">
      <c r="K794" s="32" t="str">
        <f aca="false">IF(H794="","",I794*VLOOKUP(H794,Kurse!$A$2:$B$5,2))</f>
        <v/>
      </c>
      <c r="L794" s="33" t="str">
        <f aca="false">IF(H794="","",J794*VLOOKUP(H794,Kurse!$A$2:$B$5,2))</f>
        <v/>
      </c>
    </row>
    <row r="795" customFormat="false" ht="12.8" hidden="false" customHeight="false" outlineLevel="0" collapsed="false">
      <c r="K795" s="32" t="str">
        <f aca="false">IF(H795="","",I795*VLOOKUP(H795,Kurse!$A$2:$B$5,2))</f>
        <v/>
      </c>
      <c r="L795" s="33" t="str">
        <f aca="false">IF(H795="","",J795*VLOOKUP(H795,Kurse!$A$2:$B$5,2))</f>
        <v/>
      </c>
    </row>
    <row r="796" customFormat="false" ht="12.8" hidden="false" customHeight="false" outlineLevel="0" collapsed="false">
      <c r="K796" s="32" t="str">
        <f aca="false">IF(H796="","",I796*VLOOKUP(H796,Kurse!$A$2:$B$5,2))</f>
        <v/>
      </c>
      <c r="L796" s="33" t="str">
        <f aca="false">IF(H796="","",J796*VLOOKUP(H796,Kurse!$A$2:$B$5,2))</f>
        <v/>
      </c>
    </row>
    <row r="797" customFormat="false" ht="12.8" hidden="false" customHeight="false" outlineLevel="0" collapsed="false">
      <c r="K797" s="32" t="str">
        <f aca="false">IF(H797="","",I797*VLOOKUP(H797,Kurse!$A$2:$B$5,2))</f>
        <v/>
      </c>
      <c r="L797" s="33" t="str">
        <f aca="false">IF(H797="","",J797*VLOOKUP(H797,Kurse!$A$2:$B$5,2))</f>
        <v/>
      </c>
    </row>
    <row r="798" customFormat="false" ht="12.8" hidden="false" customHeight="false" outlineLevel="0" collapsed="false">
      <c r="K798" s="32" t="str">
        <f aca="false">IF(H798="","",I798*VLOOKUP(H798,Kurse!$A$2:$B$5,2))</f>
        <v/>
      </c>
      <c r="L798" s="33" t="str">
        <f aca="false">IF(H798="","",J798*VLOOKUP(H798,Kurse!$A$2:$B$5,2))</f>
        <v/>
      </c>
    </row>
    <row r="799" customFormat="false" ht="12.8" hidden="false" customHeight="false" outlineLevel="0" collapsed="false">
      <c r="K799" s="32" t="str">
        <f aca="false">IF(H799="","",I799*VLOOKUP(H799,Kurse!$A$2:$B$5,2))</f>
        <v/>
      </c>
      <c r="L799" s="33" t="str">
        <f aca="false">IF(H799="","",J799*VLOOKUP(H799,Kurse!$A$2:$B$5,2))</f>
        <v/>
      </c>
    </row>
    <row r="800" customFormat="false" ht="12.8" hidden="false" customHeight="false" outlineLevel="0" collapsed="false">
      <c r="K800" s="32" t="str">
        <f aca="false">IF(H800="","",I800*VLOOKUP(H800,Kurse!$A$2:$B$5,2))</f>
        <v/>
      </c>
      <c r="L800" s="33" t="str">
        <f aca="false">IF(H800="","",J800*VLOOKUP(H800,Kurse!$A$2:$B$5,2))</f>
        <v/>
      </c>
    </row>
    <row r="801" customFormat="false" ht="12.8" hidden="false" customHeight="false" outlineLevel="0" collapsed="false">
      <c r="K801" s="32" t="str">
        <f aca="false">IF(H801="","",I801*VLOOKUP(H801,Kurse!$A$2:$B$5,2))</f>
        <v/>
      </c>
      <c r="L801" s="33" t="str">
        <f aca="false">IF(H801="","",J801*VLOOKUP(H801,Kurse!$A$2:$B$5,2))</f>
        <v/>
      </c>
    </row>
    <row r="802" customFormat="false" ht="12.8" hidden="false" customHeight="false" outlineLevel="0" collapsed="false">
      <c r="K802" s="32" t="str">
        <f aca="false">IF(H802="","",I802*VLOOKUP(H802,Kurse!$A$2:$B$5,2))</f>
        <v/>
      </c>
      <c r="L802" s="33" t="str">
        <f aca="false">IF(H802="","",J802*VLOOKUP(H802,Kurse!$A$2:$B$5,2))</f>
        <v/>
      </c>
    </row>
    <row r="803" customFormat="false" ht="12.8" hidden="false" customHeight="false" outlineLevel="0" collapsed="false">
      <c r="K803" s="32" t="str">
        <f aca="false">IF(H803="","",I803*VLOOKUP(H803,Kurse!$A$2:$B$5,2))</f>
        <v/>
      </c>
      <c r="L803" s="33" t="str">
        <f aca="false">IF(H803="","",J803*VLOOKUP(H803,Kurse!$A$2:$B$5,2))</f>
        <v/>
      </c>
    </row>
    <row r="804" customFormat="false" ht="12.8" hidden="false" customHeight="false" outlineLevel="0" collapsed="false">
      <c r="K804" s="32" t="str">
        <f aca="false">IF(H804="","",I804*VLOOKUP(H804,Kurse!$A$2:$B$5,2))</f>
        <v/>
      </c>
      <c r="L804" s="33" t="str">
        <f aca="false">IF(H804="","",J804*VLOOKUP(H804,Kurse!$A$2:$B$5,2))</f>
        <v/>
      </c>
    </row>
    <row r="805" customFormat="false" ht="12.8" hidden="false" customHeight="false" outlineLevel="0" collapsed="false">
      <c r="K805" s="32" t="str">
        <f aca="false">IF(H805="","",I805*VLOOKUP(H805,Kurse!$A$2:$B$5,2))</f>
        <v/>
      </c>
      <c r="L805" s="33" t="str">
        <f aca="false">IF(H805="","",J805*VLOOKUP(H805,Kurse!$A$2:$B$5,2))</f>
        <v/>
      </c>
    </row>
    <row r="806" customFormat="false" ht="12.8" hidden="false" customHeight="false" outlineLevel="0" collapsed="false">
      <c r="K806" s="32" t="str">
        <f aca="false">IF(H806="","",I806*VLOOKUP(H806,Kurse!$A$2:$B$5,2))</f>
        <v/>
      </c>
      <c r="L806" s="33" t="str">
        <f aca="false">IF(H806="","",J806*VLOOKUP(H806,Kurse!$A$2:$B$5,2))</f>
        <v/>
      </c>
    </row>
    <row r="807" customFormat="false" ht="12.8" hidden="false" customHeight="false" outlineLevel="0" collapsed="false">
      <c r="K807" s="32" t="str">
        <f aca="false">IF(H807="","",I807*VLOOKUP(H807,Kurse!$A$2:$B$5,2))</f>
        <v/>
      </c>
      <c r="L807" s="33" t="str">
        <f aca="false">IF(H807="","",J807*VLOOKUP(H807,Kurse!$A$2:$B$5,2))</f>
        <v/>
      </c>
    </row>
    <row r="808" customFormat="false" ht="12.8" hidden="false" customHeight="false" outlineLevel="0" collapsed="false">
      <c r="K808" s="32" t="str">
        <f aca="false">IF(H808="","",I808*VLOOKUP(H808,Kurse!$A$2:$B$5,2))</f>
        <v/>
      </c>
      <c r="L808" s="33" t="str">
        <f aca="false">IF(H808="","",J808*VLOOKUP(H808,Kurse!$A$2:$B$5,2))</f>
        <v/>
      </c>
    </row>
    <row r="809" customFormat="false" ht="12.8" hidden="false" customHeight="false" outlineLevel="0" collapsed="false">
      <c r="K809" s="32" t="str">
        <f aca="false">IF(H809="","",I809*VLOOKUP(H809,Kurse!$A$2:$B$5,2))</f>
        <v/>
      </c>
      <c r="L809" s="33" t="str">
        <f aca="false">IF(H809="","",J809*VLOOKUP(H809,Kurse!$A$2:$B$5,2))</f>
        <v/>
      </c>
    </row>
    <row r="810" customFormat="false" ht="12.8" hidden="false" customHeight="false" outlineLevel="0" collapsed="false">
      <c r="K810" s="32" t="str">
        <f aca="false">IF(H810="","",I810*VLOOKUP(H810,Kurse!$A$2:$B$5,2))</f>
        <v/>
      </c>
      <c r="L810" s="33" t="str">
        <f aca="false">IF(H810="","",J810*VLOOKUP(H810,Kurse!$A$2:$B$5,2))</f>
        <v/>
      </c>
    </row>
    <row r="811" customFormat="false" ht="12.8" hidden="false" customHeight="false" outlineLevel="0" collapsed="false">
      <c r="K811" s="32" t="str">
        <f aca="false">IF(H811="","",I811*VLOOKUP(H811,Kurse!$A$2:$B$5,2))</f>
        <v/>
      </c>
      <c r="L811" s="33" t="str">
        <f aca="false">IF(H811="","",J811*VLOOKUP(H811,Kurse!$A$2:$B$5,2))</f>
        <v/>
      </c>
    </row>
    <row r="812" customFormat="false" ht="12.8" hidden="false" customHeight="false" outlineLevel="0" collapsed="false">
      <c r="K812" s="32" t="str">
        <f aca="false">IF(H812="","",I812*VLOOKUP(H812,Kurse!$A$2:$B$5,2))</f>
        <v/>
      </c>
      <c r="L812" s="33" t="str">
        <f aca="false">IF(H812="","",J812*VLOOKUP(H812,Kurse!$A$2:$B$5,2))</f>
        <v/>
      </c>
    </row>
    <row r="813" customFormat="false" ht="12.8" hidden="false" customHeight="false" outlineLevel="0" collapsed="false">
      <c r="K813" s="32" t="str">
        <f aca="false">IF(H813="","",I813*VLOOKUP(H813,Kurse!$A$2:$B$5,2))</f>
        <v/>
      </c>
      <c r="L813" s="33" t="str">
        <f aca="false">IF(H813="","",J813*VLOOKUP(H813,Kurse!$A$2:$B$5,2))</f>
        <v/>
      </c>
    </row>
    <row r="814" customFormat="false" ht="12.8" hidden="false" customHeight="false" outlineLevel="0" collapsed="false">
      <c r="K814" s="32" t="str">
        <f aca="false">IF(H814="","",I814*VLOOKUP(H814,Kurse!$A$2:$B$5,2))</f>
        <v/>
      </c>
      <c r="L814" s="33" t="str">
        <f aca="false">IF(H814="","",J814*VLOOKUP(H814,Kurse!$A$2:$B$5,2))</f>
        <v/>
      </c>
    </row>
    <row r="815" customFormat="false" ht="12.8" hidden="false" customHeight="false" outlineLevel="0" collapsed="false">
      <c r="K815" s="32" t="str">
        <f aca="false">IF(H815="","",I815*VLOOKUP(H815,Kurse!$A$2:$B$5,2))</f>
        <v/>
      </c>
      <c r="L815" s="33" t="str">
        <f aca="false">IF(H815="","",J815*VLOOKUP(H815,Kurse!$A$2:$B$5,2))</f>
        <v/>
      </c>
    </row>
    <row r="816" customFormat="false" ht="12.8" hidden="false" customHeight="false" outlineLevel="0" collapsed="false">
      <c r="K816" s="32" t="str">
        <f aca="false">IF(H816="","",I816*VLOOKUP(H816,Kurse!$A$2:$B$5,2))</f>
        <v/>
      </c>
      <c r="L816" s="33" t="str">
        <f aca="false">IF(H816="","",J816*VLOOKUP(H816,Kurse!$A$2:$B$5,2))</f>
        <v/>
      </c>
    </row>
    <row r="817" customFormat="false" ht="12.8" hidden="false" customHeight="false" outlineLevel="0" collapsed="false">
      <c r="K817" s="32" t="str">
        <f aca="false">IF(H817="","",I817*VLOOKUP(H817,Kurse!$A$2:$B$5,2))</f>
        <v/>
      </c>
      <c r="L817" s="33" t="str">
        <f aca="false">IF(H817="","",J817*VLOOKUP(H817,Kurse!$A$2:$B$5,2))</f>
        <v/>
      </c>
    </row>
    <row r="818" customFormat="false" ht="12.8" hidden="false" customHeight="false" outlineLevel="0" collapsed="false">
      <c r="K818" s="32" t="str">
        <f aca="false">IF(H818="","",I818*VLOOKUP(H818,Kurse!$A$2:$B$5,2))</f>
        <v/>
      </c>
      <c r="L818" s="33" t="str">
        <f aca="false">IF(H818="","",J818*VLOOKUP(H818,Kurse!$A$2:$B$5,2))</f>
        <v/>
      </c>
    </row>
    <row r="819" customFormat="false" ht="12.8" hidden="false" customHeight="false" outlineLevel="0" collapsed="false">
      <c r="K819" s="32" t="str">
        <f aca="false">IF(H819="","",I819*VLOOKUP(H819,Kurse!$A$2:$B$5,2))</f>
        <v/>
      </c>
      <c r="L819" s="33" t="str">
        <f aca="false">IF(H819="","",J819*VLOOKUP(H819,Kurse!$A$2:$B$5,2))</f>
        <v/>
      </c>
    </row>
    <row r="820" customFormat="false" ht="12.8" hidden="false" customHeight="false" outlineLevel="0" collapsed="false">
      <c r="K820" s="32" t="str">
        <f aca="false">IF(H820="","",I820*VLOOKUP(H820,Kurse!$A$2:$B$5,2))</f>
        <v/>
      </c>
      <c r="L820" s="33" t="str">
        <f aca="false">IF(H820="","",J820*VLOOKUP(H820,Kurse!$A$2:$B$5,2))</f>
        <v/>
      </c>
    </row>
    <row r="821" customFormat="false" ht="12.8" hidden="false" customHeight="false" outlineLevel="0" collapsed="false">
      <c r="K821" s="32" t="str">
        <f aca="false">IF(H821="","",I821*VLOOKUP(H821,Kurse!$A$2:$B$5,2))</f>
        <v/>
      </c>
      <c r="L821" s="33" t="str">
        <f aca="false">IF(H821="","",J821*VLOOKUP(H821,Kurse!$A$2:$B$5,2))</f>
        <v/>
      </c>
    </row>
    <row r="822" customFormat="false" ht="12.8" hidden="false" customHeight="false" outlineLevel="0" collapsed="false">
      <c r="K822" s="32" t="str">
        <f aca="false">IF(H822="","",I822*VLOOKUP(H822,Kurse!$A$2:$B$5,2))</f>
        <v/>
      </c>
      <c r="L822" s="33" t="str">
        <f aca="false">IF(H822="","",J822*VLOOKUP(H822,Kurse!$A$2:$B$5,2))</f>
        <v/>
      </c>
    </row>
    <row r="823" customFormat="false" ht="12.8" hidden="false" customHeight="false" outlineLevel="0" collapsed="false">
      <c r="K823" s="32" t="str">
        <f aca="false">IF(H823="","",I823*VLOOKUP(H823,Kurse!$A$2:$B$5,2))</f>
        <v/>
      </c>
      <c r="L823" s="33" t="str">
        <f aca="false">IF(H823="","",J823*VLOOKUP(H823,Kurse!$A$2:$B$5,2))</f>
        <v/>
      </c>
    </row>
    <row r="824" customFormat="false" ht="12.8" hidden="false" customHeight="false" outlineLevel="0" collapsed="false">
      <c r="K824" s="32" t="str">
        <f aca="false">IF(H824="","",I824*VLOOKUP(H824,Kurse!$A$2:$B$5,2))</f>
        <v/>
      </c>
      <c r="L824" s="33" t="str">
        <f aca="false">IF(H824="","",J824*VLOOKUP(H824,Kurse!$A$2:$B$5,2))</f>
        <v/>
      </c>
    </row>
    <row r="825" customFormat="false" ht="12.8" hidden="false" customHeight="false" outlineLevel="0" collapsed="false">
      <c r="K825" s="32" t="str">
        <f aca="false">IF(H825="","",I825*VLOOKUP(H825,Kurse!$A$2:$B$5,2))</f>
        <v/>
      </c>
      <c r="L825" s="33" t="str">
        <f aca="false">IF(H825="","",J825*VLOOKUP(H825,Kurse!$A$2:$B$5,2))</f>
        <v/>
      </c>
    </row>
    <row r="826" customFormat="false" ht="12.8" hidden="false" customHeight="false" outlineLevel="0" collapsed="false">
      <c r="K826" s="32" t="str">
        <f aca="false">IF(H826="","",I826*VLOOKUP(H826,Kurse!$A$2:$B$5,2))</f>
        <v/>
      </c>
      <c r="L826" s="33" t="str">
        <f aca="false">IF(H826="","",J826*VLOOKUP(H826,Kurse!$A$2:$B$5,2))</f>
        <v/>
      </c>
    </row>
    <row r="827" customFormat="false" ht="12.8" hidden="false" customHeight="false" outlineLevel="0" collapsed="false">
      <c r="K827" s="32" t="str">
        <f aca="false">IF(H827="","",I827*VLOOKUP(H827,Kurse!$A$2:$B$5,2))</f>
        <v/>
      </c>
      <c r="L827" s="33" t="str">
        <f aca="false">IF(H827="","",J827*VLOOKUP(H827,Kurse!$A$2:$B$5,2))</f>
        <v/>
      </c>
    </row>
    <row r="828" customFormat="false" ht="12.8" hidden="false" customHeight="false" outlineLevel="0" collapsed="false">
      <c r="K828" s="32" t="str">
        <f aca="false">IF(H828="","",I828*VLOOKUP(H828,Kurse!$A$2:$B$5,2))</f>
        <v/>
      </c>
      <c r="L828" s="33" t="str">
        <f aca="false">IF(H828="","",J828*VLOOKUP(H828,Kurse!$A$2:$B$5,2))</f>
        <v/>
      </c>
    </row>
    <row r="829" customFormat="false" ht="12.8" hidden="false" customHeight="false" outlineLevel="0" collapsed="false">
      <c r="K829" s="32" t="str">
        <f aca="false">IF(H829="","",I829*VLOOKUP(H829,Kurse!$A$2:$B$5,2))</f>
        <v/>
      </c>
      <c r="L829" s="33" t="str">
        <f aca="false">IF(H829="","",J829*VLOOKUP(H829,Kurse!$A$2:$B$5,2))</f>
        <v/>
      </c>
    </row>
    <row r="830" customFormat="false" ht="12.8" hidden="false" customHeight="false" outlineLevel="0" collapsed="false">
      <c r="K830" s="32" t="str">
        <f aca="false">IF(H830="","",I830*VLOOKUP(H830,Kurse!$A$2:$B$5,2))</f>
        <v/>
      </c>
      <c r="L830" s="33" t="str">
        <f aca="false">IF(H830="","",J830*VLOOKUP(H830,Kurse!$A$2:$B$5,2))</f>
        <v/>
      </c>
    </row>
    <row r="831" customFormat="false" ht="12.8" hidden="false" customHeight="false" outlineLevel="0" collapsed="false">
      <c r="K831" s="32" t="str">
        <f aca="false">IF(H831="","",I831*VLOOKUP(H831,Kurse!$A$2:$B$5,2))</f>
        <v/>
      </c>
      <c r="L831" s="33" t="str">
        <f aca="false">IF(H831="","",J831*VLOOKUP(H831,Kurse!$A$2:$B$5,2))</f>
        <v/>
      </c>
    </row>
    <row r="832" customFormat="false" ht="12.8" hidden="false" customHeight="false" outlineLevel="0" collapsed="false">
      <c r="K832" s="32" t="str">
        <f aca="false">IF(H832="","",I832*VLOOKUP(H832,Kurse!$A$2:$B$5,2))</f>
        <v/>
      </c>
      <c r="L832" s="33" t="str">
        <f aca="false">IF(H832="","",J832*VLOOKUP(H832,Kurse!$A$2:$B$5,2))</f>
        <v/>
      </c>
    </row>
    <row r="833" customFormat="false" ht="12.8" hidden="false" customHeight="false" outlineLevel="0" collapsed="false">
      <c r="K833" s="32" t="str">
        <f aca="false">IF(H833="","",I833*VLOOKUP(H833,Kurse!$A$2:$B$5,2))</f>
        <v/>
      </c>
      <c r="L833" s="33" t="str">
        <f aca="false">IF(H833="","",J833*VLOOKUP(H833,Kurse!$A$2:$B$5,2))</f>
        <v/>
      </c>
    </row>
    <row r="834" customFormat="false" ht="12.8" hidden="false" customHeight="false" outlineLevel="0" collapsed="false">
      <c r="K834" s="32" t="str">
        <f aca="false">IF(H834="","",I834*VLOOKUP(H834,Kurse!$A$2:$B$5,2))</f>
        <v/>
      </c>
      <c r="L834" s="33" t="str">
        <f aca="false">IF(H834="","",J834*VLOOKUP(H834,Kurse!$A$2:$B$5,2))</f>
        <v/>
      </c>
    </row>
    <row r="835" customFormat="false" ht="12.8" hidden="false" customHeight="false" outlineLevel="0" collapsed="false">
      <c r="K835" s="32" t="str">
        <f aca="false">IF(H835="","",I835*VLOOKUP(H835,Kurse!$A$2:$B$5,2))</f>
        <v/>
      </c>
      <c r="L835" s="33" t="str">
        <f aca="false">IF(H835="","",J835*VLOOKUP(H835,Kurse!$A$2:$B$5,2))</f>
        <v/>
      </c>
    </row>
    <row r="836" customFormat="false" ht="12.8" hidden="false" customHeight="false" outlineLevel="0" collapsed="false">
      <c r="K836" s="32" t="str">
        <f aca="false">IF(H836="","",I836*VLOOKUP(H836,Kurse!$A$2:$B$5,2))</f>
        <v/>
      </c>
      <c r="L836" s="33" t="str">
        <f aca="false">IF(H836="","",J836*VLOOKUP(H836,Kurse!$A$2:$B$5,2))</f>
        <v/>
      </c>
    </row>
    <row r="837" customFormat="false" ht="12.8" hidden="false" customHeight="false" outlineLevel="0" collapsed="false">
      <c r="K837" s="32" t="str">
        <f aca="false">IF(H837="","",I837*VLOOKUP(H837,Kurse!$A$2:$B$5,2))</f>
        <v/>
      </c>
      <c r="L837" s="33" t="str">
        <f aca="false">IF(H837="","",J837*VLOOKUP(H837,Kurse!$A$2:$B$5,2))</f>
        <v/>
      </c>
    </row>
    <row r="838" customFormat="false" ht="12.8" hidden="false" customHeight="false" outlineLevel="0" collapsed="false">
      <c r="K838" s="32" t="str">
        <f aca="false">IF(H838="","",I838*VLOOKUP(H838,Kurse!$A$2:$B$5,2))</f>
        <v/>
      </c>
      <c r="L838" s="33" t="str">
        <f aca="false">IF(H838="","",J838*VLOOKUP(H838,Kurse!$A$2:$B$5,2))</f>
        <v/>
      </c>
    </row>
    <row r="839" customFormat="false" ht="12.8" hidden="false" customHeight="false" outlineLevel="0" collapsed="false">
      <c r="K839" s="32" t="str">
        <f aca="false">IF(H839="","",I839*VLOOKUP(H839,Kurse!$A$2:$B$5,2))</f>
        <v/>
      </c>
      <c r="L839" s="33" t="str">
        <f aca="false">IF(H839="","",J839*VLOOKUP(H839,Kurse!$A$2:$B$5,2))</f>
        <v/>
      </c>
    </row>
    <row r="840" customFormat="false" ht="12.8" hidden="false" customHeight="false" outlineLevel="0" collapsed="false">
      <c r="K840" s="32" t="str">
        <f aca="false">IF(H840="","",I840*VLOOKUP(H840,Kurse!$A$2:$B$5,2))</f>
        <v/>
      </c>
      <c r="L840" s="33" t="str">
        <f aca="false">IF(H840="","",J840*VLOOKUP(H840,Kurse!$A$2:$B$5,2))</f>
        <v/>
      </c>
    </row>
    <row r="841" customFormat="false" ht="12.8" hidden="false" customHeight="false" outlineLevel="0" collapsed="false">
      <c r="K841" s="32" t="str">
        <f aca="false">IF(H841="","",I841*VLOOKUP(H841,Kurse!$A$2:$B$5,2))</f>
        <v/>
      </c>
      <c r="L841" s="33" t="str">
        <f aca="false">IF(H841="","",J841*VLOOKUP(H841,Kurse!$A$2:$B$5,2))</f>
        <v/>
      </c>
    </row>
    <row r="842" customFormat="false" ht="12.8" hidden="false" customHeight="false" outlineLevel="0" collapsed="false">
      <c r="K842" s="32" t="str">
        <f aca="false">IF(H842="","",I842*VLOOKUP(H842,Kurse!$A$2:$B$5,2))</f>
        <v/>
      </c>
      <c r="L842" s="33" t="str">
        <f aca="false">IF(H842="","",J842*VLOOKUP(H842,Kurse!$A$2:$B$5,2))</f>
        <v/>
      </c>
    </row>
    <row r="843" customFormat="false" ht="12.8" hidden="false" customHeight="false" outlineLevel="0" collapsed="false">
      <c r="K843" s="32" t="str">
        <f aca="false">IF(H843="","",I843*VLOOKUP(H843,Kurse!$A$2:$B$5,2))</f>
        <v/>
      </c>
      <c r="L843" s="33" t="str">
        <f aca="false">IF(H843="","",J843*VLOOKUP(H843,Kurse!$A$2:$B$5,2))</f>
        <v/>
      </c>
    </row>
    <row r="844" customFormat="false" ht="12.8" hidden="false" customHeight="false" outlineLevel="0" collapsed="false">
      <c r="K844" s="32" t="str">
        <f aca="false">IF(H844="","",I844*VLOOKUP(H844,Kurse!$A$2:$B$5,2))</f>
        <v/>
      </c>
      <c r="L844" s="33" t="str">
        <f aca="false">IF(H844="","",J844*VLOOKUP(H844,Kurse!$A$2:$B$5,2))</f>
        <v/>
      </c>
    </row>
    <row r="845" customFormat="false" ht="12.8" hidden="false" customHeight="false" outlineLevel="0" collapsed="false">
      <c r="K845" s="32" t="str">
        <f aca="false">IF(H845="","",I845*VLOOKUP(H845,Kurse!$A$2:$B$5,2))</f>
        <v/>
      </c>
      <c r="L845" s="33" t="str">
        <f aca="false">IF(H845="","",J845*VLOOKUP(H845,Kurse!$A$2:$B$5,2))</f>
        <v/>
      </c>
    </row>
    <row r="846" customFormat="false" ht="12.8" hidden="false" customHeight="false" outlineLevel="0" collapsed="false">
      <c r="K846" s="32" t="str">
        <f aca="false">IF(H846="","",I846*VLOOKUP(H846,Kurse!$A$2:$B$5,2))</f>
        <v/>
      </c>
      <c r="L846" s="33" t="str">
        <f aca="false">IF(H846="","",J846*VLOOKUP(H846,Kurse!$A$2:$B$5,2))</f>
        <v/>
      </c>
    </row>
    <row r="847" customFormat="false" ht="12.8" hidden="false" customHeight="false" outlineLevel="0" collapsed="false">
      <c r="K847" s="32" t="str">
        <f aca="false">IF(H847="","",I847*VLOOKUP(H847,Kurse!$A$2:$B$5,2))</f>
        <v/>
      </c>
      <c r="L847" s="33" t="str">
        <f aca="false">IF(H847="","",J847*VLOOKUP(H847,Kurse!$A$2:$B$5,2))</f>
        <v/>
      </c>
    </row>
    <row r="848" customFormat="false" ht="12.8" hidden="false" customHeight="false" outlineLevel="0" collapsed="false">
      <c r="K848" s="32" t="str">
        <f aca="false">IF(H848="","",I848*VLOOKUP(H848,Kurse!$A$2:$B$5,2))</f>
        <v/>
      </c>
      <c r="L848" s="33" t="str">
        <f aca="false">IF(H848="","",J848*VLOOKUP(H848,Kurse!$A$2:$B$5,2))</f>
        <v/>
      </c>
    </row>
    <row r="849" customFormat="false" ht="12.8" hidden="false" customHeight="false" outlineLevel="0" collapsed="false">
      <c r="K849" s="32" t="str">
        <f aca="false">IF(H849="","",I849*VLOOKUP(H849,Kurse!$A$2:$B$5,2))</f>
        <v/>
      </c>
      <c r="L849" s="33" t="str">
        <f aca="false">IF(H849="","",J849*VLOOKUP(H849,Kurse!$A$2:$B$5,2))</f>
        <v/>
      </c>
    </row>
    <row r="850" customFormat="false" ht="12.8" hidden="false" customHeight="false" outlineLevel="0" collapsed="false">
      <c r="K850" s="32" t="str">
        <f aca="false">IF(H850="","",I850*VLOOKUP(H850,Kurse!$A$2:$B$5,2))</f>
        <v/>
      </c>
      <c r="L850" s="33" t="str">
        <f aca="false">IF(H850="","",J850*VLOOKUP(H850,Kurse!$A$2:$B$5,2))</f>
        <v/>
      </c>
    </row>
    <row r="851" customFormat="false" ht="12.8" hidden="false" customHeight="false" outlineLevel="0" collapsed="false">
      <c r="K851" s="32" t="str">
        <f aca="false">IF(H851="","",I851*VLOOKUP(H851,Kurse!$A$2:$B$5,2))</f>
        <v/>
      </c>
      <c r="L851" s="33" t="str">
        <f aca="false">IF(H851="","",J851*VLOOKUP(H851,Kurse!$A$2:$B$5,2))</f>
        <v/>
      </c>
    </row>
    <row r="852" customFormat="false" ht="12.8" hidden="false" customHeight="false" outlineLevel="0" collapsed="false">
      <c r="K852" s="32" t="str">
        <f aca="false">IF(H852="","",I852*VLOOKUP(H852,Kurse!$A$2:$B$5,2))</f>
        <v/>
      </c>
      <c r="L852" s="33" t="str">
        <f aca="false">IF(H852="","",J852*VLOOKUP(H852,Kurse!$A$2:$B$5,2))</f>
        <v/>
      </c>
    </row>
    <row r="853" customFormat="false" ht="12.8" hidden="false" customHeight="false" outlineLevel="0" collapsed="false">
      <c r="K853" s="32" t="str">
        <f aca="false">IF(H853="","",I853*VLOOKUP(H853,Kurse!$A$2:$B$5,2))</f>
        <v/>
      </c>
      <c r="L853" s="33" t="str">
        <f aca="false">IF(H853="","",J853*VLOOKUP(H853,Kurse!$A$2:$B$5,2))</f>
        <v/>
      </c>
    </row>
    <row r="854" customFormat="false" ht="12.8" hidden="false" customHeight="false" outlineLevel="0" collapsed="false">
      <c r="K854" s="32" t="str">
        <f aca="false">IF(H854="","",I854*VLOOKUP(H854,Kurse!$A$2:$B$5,2))</f>
        <v/>
      </c>
      <c r="L854" s="33" t="str">
        <f aca="false">IF(H854="","",J854*VLOOKUP(H854,Kurse!$A$2:$B$5,2))</f>
        <v/>
      </c>
    </row>
    <row r="855" customFormat="false" ht="12.8" hidden="false" customHeight="false" outlineLevel="0" collapsed="false">
      <c r="K855" s="32" t="str">
        <f aca="false">IF(H855="","",I855*VLOOKUP(H855,Kurse!$A$2:$B$5,2))</f>
        <v/>
      </c>
      <c r="L855" s="33" t="str">
        <f aca="false">IF(H855="","",J855*VLOOKUP(H855,Kurse!$A$2:$B$5,2))</f>
        <v/>
      </c>
    </row>
    <row r="856" customFormat="false" ht="12.8" hidden="false" customHeight="false" outlineLevel="0" collapsed="false">
      <c r="K856" s="32" t="str">
        <f aca="false">IF(H856="","",I856*VLOOKUP(H856,Kurse!$A$2:$B$5,2))</f>
        <v/>
      </c>
      <c r="L856" s="33" t="str">
        <f aca="false">IF(H856="","",J856*VLOOKUP(H856,Kurse!$A$2:$B$5,2))</f>
        <v/>
      </c>
    </row>
    <row r="857" customFormat="false" ht="12.8" hidden="false" customHeight="false" outlineLevel="0" collapsed="false">
      <c r="K857" s="32" t="str">
        <f aca="false">IF(H857="","",I857*VLOOKUP(H857,Kurse!$A$2:$B$5,2))</f>
        <v/>
      </c>
      <c r="L857" s="33" t="str">
        <f aca="false">IF(H857="","",J857*VLOOKUP(H857,Kurse!$A$2:$B$5,2))</f>
        <v/>
      </c>
    </row>
    <row r="858" customFormat="false" ht="12.8" hidden="false" customHeight="false" outlineLevel="0" collapsed="false">
      <c r="K858" s="32" t="str">
        <f aca="false">IF(H858="","",I858*VLOOKUP(H858,Kurse!$A$2:$B$5,2))</f>
        <v/>
      </c>
      <c r="L858" s="33" t="str">
        <f aca="false">IF(H858="","",J858*VLOOKUP(H858,Kurse!$A$2:$B$5,2))</f>
        <v/>
      </c>
    </row>
    <row r="859" customFormat="false" ht="12.8" hidden="false" customHeight="false" outlineLevel="0" collapsed="false">
      <c r="K859" s="32" t="str">
        <f aca="false">IF(H859="","",I859*VLOOKUP(H859,Kurse!$A$2:$B$5,2))</f>
        <v/>
      </c>
      <c r="L859" s="33" t="str">
        <f aca="false">IF(H859="","",J859*VLOOKUP(H859,Kurse!$A$2:$B$5,2))</f>
        <v/>
      </c>
    </row>
    <row r="860" customFormat="false" ht="12.8" hidden="false" customHeight="false" outlineLevel="0" collapsed="false">
      <c r="K860" s="32" t="str">
        <f aca="false">IF(H860="","",I860*VLOOKUP(H860,Kurse!$A$2:$B$5,2))</f>
        <v/>
      </c>
      <c r="L860" s="33" t="str">
        <f aca="false">IF(H860="","",J860*VLOOKUP(H860,Kurse!$A$2:$B$5,2))</f>
        <v/>
      </c>
    </row>
    <row r="861" customFormat="false" ht="12.8" hidden="false" customHeight="false" outlineLevel="0" collapsed="false">
      <c r="K861" s="32" t="str">
        <f aca="false">IF(H861="","",I861*VLOOKUP(H861,Kurse!$A$2:$B$5,2))</f>
        <v/>
      </c>
      <c r="L861" s="33" t="str">
        <f aca="false">IF(H861="","",J861*VLOOKUP(H861,Kurse!$A$2:$B$5,2))</f>
        <v/>
      </c>
    </row>
    <row r="862" customFormat="false" ht="12.8" hidden="false" customHeight="false" outlineLevel="0" collapsed="false">
      <c r="K862" s="32" t="str">
        <f aca="false">IF(H862="","",I862*VLOOKUP(H862,Kurse!$A$2:$B$5,2))</f>
        <v/>
      </c>
      <c r="L862" s="33" t="str">
        <f aca="false">IF(H862="","",J862*VLOOKUP(H862,Kurse!$A$2:$B$5,2))</f>
        <v/>
      </c>
    </row>
    <row r="863" customFormat="false" ht="12.8" hidden="false" customHeight="false" outlineLevel="0" collapsed="false">
      <c r="K863" s="32" t="str">
        <f aca="false">IF(H863="","",I863*VLOOKUP(H863,Kurse!$A$2:$B$5,2))</f>
        <v/>
      </c>
      <c r="L863" s="33" t="str">
        <f aca="false">IF(H863="","",J863*VLOOKUP(H863,Kurse!$A$2:$B$5,2))</f>
        <v/>
      </c>
    </row>
    <row r="864" customFormat="false" ht="12.8" hidden="false" customHeight="false" outlineLevel="0" collapsed="false">
      <c r="K864" s="32" t="str">
        <f aca="false">IF(H864="","",I864*VLOOKUP(H864,Kurse!$A$2:$B$5,2))</f>
        <v/>
      </c>
      <c r="L864" s="33" t="str">
        <f aca="false">IF(H864="","",J864*VLOOKUP(H864,Kurse!$A$2:$B$5,2))</f>
        <v/>
      </c>
    </row>
    <row r="865" customFormat="false" ht="12.8" hidden="false" customHeight="false" outlineLevel="0" collapsed="false">
      <c r="K865" s="32" t="str">
        <f aca="false">IF(H865="","",I865*VLOOKUP(H865,Kurse!$A$2:$B$5,2))</f>
        <v/>
      </c>
      <c r="L865" s="33" t="str">
        <f aca="false">IF(H865="","",J865*VLOOKUP(H865,Kurse!$A$2:$B$5,2))</f>
        <v/>
      </c>
    </row>
    <row r="866" customFormat="false" ht="12.8" hidden="false" customHeight="false" outlineLevel="0" collapsed="false">
      <c r="K866" s="32" t="str">
        <f aca="false">IF(H866="","",I866*VLOOKUP(H866,Kurse!$A$2:$B$5,2))</f>
        <v/>
      </c>
      <c r="L866" s="33" t="str">
        <f aca="false">IF(H866="","",J866*VLOOKUP(H866,Kurse!$A$2:$B$5,2))</f>
        <v/>
      </c>
    </row>
    <row r="867" customFormat="false" ht="12.8" hidden="false" customHeight="false" outlineLevel="0" collapsed="false">
      <c r="K867" s="32" t="str">
        <f aca="false">IF(H867="","",I867*VLOOKUP(H867,Kurse!$A$2:$B$5,2))</f>
        <v/>
      </c>
      <c r="L867" s="33" t="str">
        <f aca="false">IF(H867="","",J867*VLOOKUP(H867,Kurse!$A$2:$B$5,2))</f>
        <v/>
      </c>
    </row>
    <row r="868" customFormat="false" ht="12.8" hidden="false" customHeight="false" outlineLevel="0" collapsed="false">
      <c r="K868" s="32" t="str">
        <f aca="false">IF(H868="","",I868*VLOOKUP(H868,Kurse!$A$2:$B$5,2))</f>
        <v/>
      </c>
      <c r="L868" s="33" t="str">
        <f aca="false">IF(H868="","",J868*VLOOKUP(H868,Kurse!$A$2:$B$5,2))</f>
        <v/>
      </c>
    </row>
    <row r="869" customFormat="false" ht="12.8" hidden="false" customHeight="false" outlineLevel="0" collapsed="false">
      <c r="K869" s="32" t="str">
        <f aca="false">IF(H869="","",I869*VLOOKUP(H869,Kurse!$A$2:$B$5,2))</f>
        <v/>
      </c>
      <c r="L869" s="33" t="str">
        <f aca="false">IF(H869="","",J869*VLOOKUP(H869,Kurse!$A$2:$B$5,2))</f>
        <v/>
      </c>
    </row>
    <row r="870" customFormat="false" ht="12.8" hidden="false" customHeight="false" outlineLevel="0" collapsed="false">
      <c r="K870" s="32" t="str">
        <f aca="false">IF(H870="","",I870*VLOOKUP(H870,Kurse!$A$2:$B$5,2))</f>
        <v/>
      </c>
      <c r="L870" s="33" t="str">
        <f aca="false">IF(H870="","",J870*VLOOKUP(H870,Kurse!$A$2:$B$5,2))</f>
        <v/>
      </c>
    </row>
    <row r="871" customFormat="false" ht="12.8" hidden="false" customHeight="false" outlineLevel="0" collapsed="false">
      <c r="K871" s="32" t="str">
        <f aca="false">IF(H871="","",I871*VLOOKUP(H871,Kurse!$A$2:$B$5,2))</f>
        <v/>
      </c>
      <c r="L871" s="33" t="str">
        <f aca="false">IF(H871="","",J871*VLOOKUP(H871,Kurse!$A$2:$B$5,2))</f>
        <v/>
      </c>
    </row>
    <row r="872" customFormat="false" ht="12.8" hidden="false" customHeight="false" outlineLevel="0" collapsed="false">
      <c r="K872" s="32" t="str">
        <f aca="false">IF(H872="","",I872*VLOOKUP(H872,Kurse!$A$2:$B$5,2))</f>
        <v/>
      </c>
      <c r="L872" s="33" t="str">
        <f aca="false">IF(H872="","",J872*VLOOKUP(H872,Kurse!$A$2:$B$5,2))</f>
        <v/>
      </c>
    </row>
    <row r="873" customFormat="false" ht="12.8" hidden="false" customHeight="false" outlineLevel="0" collapsed="false">
      <c r="K873" s="32" t="str">
        <f aca="false">IF(H873="","",I873*VLOOKUP(H873,Kurse!$A$2:$B$5,2))</f>
        <v/>
      </c>
      <c r="L873" s="33" t="str">
        <f aca="false">IF(H873="","",J873*VLOOKUP(H873,Kurse!$A$2:$B$5,2))</f>
        <v/>
      </c>
    </row>
    <row r="874" customFormat="false" ht="12.8" hidden="false" customHeight="false" outlineLevel="0" collapsed="false">
      <c r="K874" s="32" t="str">
        <f aca="false">IF(H874="","",I874*VLOOKUP(H874,Kurse!$A$2:$B$5,2))</f>
        <v/>
      </c>
      <c r="L874" s="33" t="str">
        <f aca="false">IF(H874="","",J874*VLOOKUP(H874,Kurse!$A$2:$B$5,2))</f>
        <v/>
      </c>
    </row>
    <row r="875" customFormat="false" ht="12.8" hidden="false" customHeight="false" outlineLevel="0" collapsed="false">
      <c r="K875" s="32" t="str">
        <f aca="false">IF(H875="","",I875*VLOOKUP(H875,Kurse!$A$2:$B$5,2))</f>
        <v/>
      </c>
      <c r="L875" s="33" t="str">
        <f aca="false">IF(H875="","",J875*VLOOKUP(H875,Kurse!$A$2:$B$5,2))</f>
        <v/>
      </c>
    </row>
    <row r="876" customFormat="false" ht="12.8" hidden="false" customHeight="false" outlineLevel="0" collapsed="false">
      <c r="K876" s="32" t="str">
        <f aca="false">IF(H876="","",I876*VLOOKUP(H876,Kurse!$A$2:$B$5,2))</f>
        <v/>
      </c>
      <c r="L876" s="33" t="str">
        <f aca="false">IF(H876="","",J876*VLOOKUP(H876,Kurse!$A$2:$B$5,2))</f>
        <v/>
      </c>
    </row>
    <row r="877" customFormat="false" ht="12.8" hidden="false" customHeight="false" outlineLevel="0" collapsed="false">
      <c r="K877" s="32" t="str">
        <f aca="false">IF(H877="","",I877*VLOOKUP(H877,Kurse!$A$2:$B$5,2))</f>
        <v/>
      </c>
      <c r="L877" s="33" t="str">
        <f aca="false">IF(H877="","",J877*VLOOKUP(H877,Kurse!$A$2:$B$5,2))</f>
        <v/>
      </c>
    </row>
    <row r="878" customFormat="false" ht="12.8" hidden="false" customHeight="false" outlineLevel="0" collapsed="false">
      <c r="K878" s="32" t="str">
        <f aca="false">IF(H878="","",I878*VLOOKUP(H878,Kurse!$A$2:$B$5,2))</f>
        <v/>
      </c>
      <c r="L878" s="33" t="str">
        <f aca="false">IF(H878="","",J878*VLOOKUP(H878,Kurse!$A$2:$B$5,2))</f>
        <v/>
      </c>
    </row>
    <row r="879" customFormat="false" ht="12.8" hidden="false" customHeight="false" outlineLevel="0" collapsed="false">
      <c r="K879" s="32" t="str">
        <f aca="false">IF(H879="","",I879*VLOOKUP(H879,Kurse!$A$2:$B$5,2))</f>
        <v/>
      </c>
      <c r="L879" s="33" t="str">
        <f aca="false">IF(H879="","",J879*VLOOKUP(H879,Kurse!$A$2:$B$5,2))</f>
        <v/>
      </c>
    </row>
    <row r="880" customFormat="false" ht="12.8" hidden="false" customHeight="false" outlineLevel="0" collapsed="false">
      <c r="K880" s="32" t="str">
        <f aca="false">IF(H880="","",I880*VLOOKUP(H880,Kurse!$A$2:$B$5,2))</f>
        <v/>
      </c>
      <c r="L880" s="33" t="str">
        <f aca="false">IF(H880="","",J880*VLOOKUP(H880,Kurse!$A$2:$B$5,2))</f>
        <v/>
      </c>
    </row>
    <row r="881" customFormat="false" ht="12.8" hidden="false" customHeight="false" outlineLevel="0" collapsed="false">
      <c r="K881" s="32" t="str">
        <f aca="false">IF(H881="","",I881*VLOOKUP(H881,Kurse!$A$2:$B$5,2))</f>
        <v/>
      </c>
      <c r="L881" s="33" t="str">
        <f aca="false">IF(H881="","",J881*VLOOKUP(H881,Kurse!$A$2:$B$5,2))</f>
        <v/>
      </c>
    </row>
    <row r="882" customFormat="false" ht="12.8" hidden="false" customHeight="false" outlineLevel="0" collapsed="false">
      <c r="K882" s="32" t="str">
        <f aca="false">IF(H882="","",I882*VLOOKUP(H882,Kurse!$A$2:$B$5,2))</f>
        <v/>
      </c>
      <c r="L882" s="33" t="str">
        <f aca="false">IF(H882="","",J882*VLOOKUP(H882,Kurse!$A$2:$B$5,2))</f>
        <v/>
      </c>
    </row>
    <row r="883" customFormat="false" ht="12.8" hidden="false" customHeight="false" outlineLevel="0" collapsed="false">
      <c r="K883" s="32" t="str">
        <f aca="false">IF(H883="","",I883*VLOOKUP(H883,Kurse!$A$2:$B$5,2))</f>
        <v/>
      </c>
      <c r="L883" s="33" t="str">
        <f aca="false">IF(H883="","",J883*VLOOKUP(H883,Kurse!$A$2:$B$5,2))</f>
        <v/>
      </c>
    </row>
    <row r="884" customFormat="false" ht="12.8" hidden="false" customHeight="false" outlineLevel="0" collapsed="false">
      <c r="K884" s="32" t="str">
        <f aca="false">IF(H884="","",I884*VLOOKUP(H884,Kurse!$A$2:$B$5,2))</f>
        <v/>
      </c>
      <c r="L884" s="33" t="str">
        <f aca="false">IF(H884="","",J884*VLOOKUP(H884,Kurse!$A$2:$B$5,2))</f>
        <v/>
      </c>
    </row>
    <row r="885" customFormat="false" ht="12.8" hidden="false" customHeight="false" outlineLevel="0" collapsed="false">
      <c r="K885" s="32" t="str">
        <f aca="false">IF(H885="","",I885*VLOOKUP(H885,Kurse!$A$2:$B$5,2))</f>
        <v/>
      </c>
      <c r="L885" s="33" t="str">
        <f aca="false">IF(H885="","",J885*VLOOKUP(H885,Kurse!$A$2:$B$5,2))</f>
        <v/>
      </c>
    </row>
    <row r="886" customFormat="false" ht="12.8" hidden="false" customHeight="false" outlineLevel="0" collapsed="false">
      <c r="K886" s="32" t="str">
        <f aca="false">IF(H886="","",I886*VLOOKUP(H886,Kurse!$A$2:$B$5,2))</f>
        <v/>
      </c>
      <c r="L886" s="33" t="str">
        <f aca="false">IF(H886="","",J886*VLOOKUP(H886,Kurse!$A$2:$B$5,2))</f>
        <v/>
      </c>
    </row>
    <row r="887" customFormat="false" ht="12.8" hidden="false" customHeight="false" outlineLevel="0" collapsed="false">
      <c r="K887" s="32" t="str">
        <f aca="false">IF(H887="","",I887*VLOOKUP(H887,Kurse!$A$2:$B$5,2))</f>
        <v/>
      </c>
      <c r="L887" s="33" t="str">
        <f aca="false">IF(H887="","",J887*VLOOKUP(H887,Kurse!$A$2:$B$5,2))</f>
        <v/>
      </c>
    </row>
    <row r="888" customFormat="false" ht="12.8" hidden="false" customHeight="false" outlineLevel="0" collapsed="false">
      <c r="K888" s="32" t="str">
        <f aca="false">IF(H888="","",I888*VLOOKUP(H888,Kurse!$A$2:$B$5,2))</f>
        <v/>
      </c>
      <c r="L888" s="33" t="str">
        <f aca="false">IF(H888="","",J888*VLOOKUP(H888,Kurse!$A$2:$B$5,2))</f>
        <v/>
      </c>
    </row>
    <row r="889" customFormat="false" ht="12.8" hidden="false" customHeight="false" outlineLevel="0" collapsed="false">
      <c r="K889" s="32" t="str">
        <f aca="false">IF(H889="","",I889*VLOOKUP(H889,Kurse!$A$2:$B$5,2))</f>
        <v/>
      </c>
      <c r="L889" s="33" t="str">
        <f aca="false">IF(H889="","",J889*VLOOKUP(H889,Kurse!$A$2:$B$5,2))</f>
        <v/>
      </c>
    </row>
    <row r="890" customFormat="false" ht="12.8" hidden="false" customHeight="false" outlineLevel="0" collapsed="false">
      <c r="K890" s="32" t="str">
        <f aca="false">IF(H890="","",I890*VLOOKUP(H890,Kurse!$A$2:$B$5,2))</f>
        <v/>
      </c>
      <c r="L890" s="33" t="str">
        <f aca="false">IF(H890="","",J890*VLOOKUP(H890,Kurse!$A$2:$B$5,2))</f>
        <v/>
      </c>
    </row>
    <row r="891" customFormat="false" ht="12.8" hidden="false" customHeight="false" outlineLevel="0" collapsed="false">
      <c r="K891" s="32" t="str">
        <f aca="false">IF(H891="","",I891*VLOOKUP(H891,Kurse!$A$2:$B$5,2))</f>
        <v/>
      </c>
      <c r="L891" s="33" t="str">
        <f aca="false">IF(H891="","",J891*VLOOKUP(H891,Kurse!$A$2:$B$5,2))</f>
        <v/>
      </c>
    </row>
    <row r="892" customFormat="false" ht="12.8" hidden="false" customHeight="false" outlineLevel="0" collapsed="false">
      <c r="K892" s="32" t="str">
        <f aca="false">IF(H892="","",I892*VLOOKUP(H892,Kurse!$A$2:$B$5,2))</f>
        <v/>
      </c>
      <c r="L892" s="33" t="str">
        <f aca="false">IF(H892="","",J892*VLOOKUP(H892,Kurse!$A$2:$B$5,2))</f>
        <v/>
      </c>
    </row>
    <row r="893" customFormat="false" ht="12.8" hidden="false" customHeight="false" outlineLevel="0" collapsed="false">
      <c r="K893" s="32" t="str">
        <f aca="false">IF(H893="","",I893*VLOOKUP(H893,Kurse!$A$2:$B$5,2))</f>
        <v/>
      </c>
      <c r="L893" s="33" t="str">
        <f aca="false">IF(H893="","",J893*VLOOKUP(H893,Kurse!$A$2:$B$5,2))</f>
        <v/>
      </c>
    </row>
    <row r="894" customFormat="false" ht="12.8" hidden="false" customHeight="false" outlineLevel="0" collapsed="false">
      <c r="K894" s="32" t="str">
        <f aca="false">IF(H894="","",I894*VLOOKUP(H894,Kurse!$A$2:$B$5,2))</f>
        <v/>
      </c>
      <c r="L894" s="33" t="str">
        <f aca="false">IF(H894="","",J894*VLOOKUP(H894,Kurse!$A$2:$B$5,2))</f>
        <v/>
      </c>
    </row>
    <row r="895" customFormat="false" ht="12.8" hidden="false" customHeight="false" outlineLevel="0" collapsed="false">
      <c r="K895" s="32" t="str">
        <f aca="false">IF(H895="","",I895*VLOOKUP(H895,Kurse!$A$2:$B$5,2))</f>
        <v/>
      </c>
      <c r="L895" s="33" t="str">
        <f aca="false">IF(H895="","",J895*VLOOKUP(H895,Kurse!$A$2:$B$5,2))</f>
        <v/>
      </c>
    </row>
    <row r="896" customFormat="false" ht="12.8" hidden="false" customHeight="false" outlineLevel="0" collapsed="false">
      <c r="K896" s="32" t="str">
        <f aca="false">IF(H896="","",I896*VLOOKUP(H896,Kurse!$A$2:$B$5,2))</f>
        <v/>
      </c>
      <c r="L896" s="33" t="str">
        <f aca="false">IF(H896="","",J896*VLOOKUP(H896,Kurse!$A$2:$B$5,2))</f>
        <v/>
      </c>
    </row>
    <row r="897" customFormat="false" ht="12.8" hidden="false" customHeight="false" outlineLevel="0" collapsed="false">
      <c r="K897" s="32" t="str">
        <f aca="false">IF(H897="","",I897*VLOOKUP(H897,Kurse!$A$2:$B$5,2))</f>
        <v/>
      </c>
      <c r="L897" s="33" t="str">
        <f aca="false">IF(H897="","",J897*VLOOKUP(H897,Kurse!$A$2:$B$5,2))</f>
        <v/>
      </c>
    </row>
    <row r="898" customFormat="false" ht="12.8" hidden="false" customHeight="false" outlineLevel="0" collapsed="false">
      <c r="K898" s="32" t="str">
        <f aca="false">IF(H898="","",I898*VLOOKUP(H898,Kurse!$A$2:$B$5,2))</f>
        <v/>
      </c>
      <c r="L898" s="33" t="str">
        <f aca="false">IF(H898="","",J898*VLOOKUP(H898,Kurse!$A$2:$B$5,2))</f>
        <v/>
      </c>
    </row>
    <row r="899" customFormat="false" ht="12.8" hidden="false" customHeight="false" outlineLevel="0" collapsed="false">
      <c r="K899" s="32" t="str">
        <f aca="false">IF(H899="","",I899*VLOOKUP(H899,Kurse!$A$2:$B$5,2))</f>
        <v/>
      </c>
      <c r="L899" s="33" t="str">
        <f aca="false">IF(H899="","",J899*VLOOKUP(H899,Kurse!$A$2:$B$5,2))</f>
        <v/>
      </c>
    </row>
    <row r="900" customFormat="false" ht="12.8" hidden="false" customHeight="false" outlineLevel="0" collapsed="false">
      <c r="K900" s="32" t="str">
        <f aca="false">IF(H900="","",I900*VLOOKUP(H900,Kurse!$A$2:$B$5,2))</f>
        <v/>
      </c>
      <c r="L900" s="33" t="str">
        <f aca="false">IF(H900="","",J900*VLOOKUP(H900,Kurse!$A$2:$B$5,2))</f>
        <v/>
      </c>
    </row>
    <row r="901" customFormat="false" ht="12.8" hidden="false" customHeight="false" outlineLevel="0" collapsed="false">
      <c r="K901" s="32" t="str">
        <f aca="false">IF(H901="","",I901*VLOOKUP(H901,Kurse!$A$2:$B$5,2))</f>
        <v/>
      </c>
      <c r="L901" s="33" t="str">
        <f aca="false">IF(H901="","",J901*VLOOKUP(H901,Kurse!$A$2:$B$5,2))</f>
        <v/>
      </c>
    </row>
    <row r="902" customFormat="false" ht="12.8" hidden="false" customHeight="false" outlineLevel="0" collapsed="false">
      <c r="K902" s="32" t="str">
        <f aca="false">IF(H902="","",I902*VLOOKUP(H902,Kurse!$A$2:$B$5,2))</f>
        <v/>
      </c>
      <c r="L902" s="33" t="str">
        <f aca="false">IF(H902="","",J902*VLOOKUP(H902,Kurse!$A$2:$B$5,2))</f>
        <v/>
      </c>
    </row>
    <row r="903" customFormat="false" ht="12.8" hidden="false" customHeight="false" outlineLevel="0" collapsed="false">
      <c r="K903" s="32" t="str">
        <f aca="false">IF(H903="","",I903*VLOOKUP(H903,Kurse!$A$2:$B$5,2))</f>
        <v/>
      </c>
      <c r="L903" s="33" t="str">
        <f aca="false">IF(H903="","",J903*VLOOKUP(H903,Kurse!$A$2:$B$5,2))</f>
        <v/>
      </c>
    </row>
    <row r="904" customFormat="false" ht="12.8" hidden="false" customHeight="false" outlineLevel="0" collapsed="false">
      <c r="K904" s="32" t="str">
        <f aca="false">IF(H904="","",I904*VLOOKUP(H904,Kurse!$A$2:$B$5,2))</f>
        <v/>
      </c>
      <c r="L904" s="33" t="str">
        <f aca="false">IF(H904="","",J904*VLOOKUP(H904,Kurse!$A$2:$B$5,2))</f>
        <v/>
      </c>
    </row>
    <row r="905" customFormat="false" ht="12.8" hidden="false" customHeight="false" outlineLevel="0" collapsed="false">
      <c r="K905" s="32" t="str">
        <f aca="false">IF(H905="","",I905*VLOOKUP(H905,Kurse!$A$2:$B$5,2))</f>
        <v/>
      </c>
      <c r="L905" s="33" t="str">
        <f aca="false">IF(H905="","",J905*VLOOKUP(H905,Kurse!$A$2:$B$5,2))</f>
        <v/>
      </c>
    </row>
    <row r="906" customFormat="false" ht="12.8" hidden="false" customHeight="false" outlineLevel="0" collapsed="false">
      <c r="K906" s="32" t="str">
        <f aca="false">IF(H906="","",I906*VLOOKUP(H906,Kurse!$A$2:$B$5,2))</f>
        <v/>
      </c>
      <c r="L906" s="33" t="str">
        <f aca="false">IF(H906="","",J906*VLOOKUP(H906,Kurse!$A$2:$B$5,2))</f>
        <v/>
      </c>
    </row>
    <row r="907" customFormat="false" ht="12.8" hidden="false" customHeight="false" outlineLevel="0" collapsed="false">
      <c r="K907" s="32" t="str">
        <f aca="false">IF(H907="","",I907*VLOOKUP(H907,Kurse!$A$2:$B$5,2))</f>
        <v/>
      </c>
      <c r="L907" s="33" t="str">
        <f aca="false">IF(H907="","",J907*VLOOKUP(H907,Kurse!$A$2:$B$5,2))</f>
        <v/>
      </c>
    </row>
    <row r="908" customFormat="false" ht="12.8" hidden="false" customHeight="false" outlineLevel="0" collapsed="false">
      <c r="K908" s="32" t="str">
        <f aca="false">IF(H908="","",I908*VLOOKUP(H908,Kurse!$A$2:$B$5,2))</f>
        <v/>
      </c>
      <c r="L908" s="33" t="str">
        <f aca="false">IF(H908="","",J908*VLOOKUP(H908,Kurse!$A$2:$B$5,2))</f>
        <v/>
      </c>
    </row>
    <row r="909" customFormat="false" ht="12.8" hidden="false" customHeight="false" outlineLevel="0" collapsed="false">
      <c r="K909" s="32" t="str">
        <f aca="false">IF(H909="","",I909*VLOOKUP(H909,Kurse!$A$2:$B$5,2))</f>
        <v/>
      </c>
      <c r="L909" s="33" t="str">
        <f aca="false">IF(H909="","",J909*VLOOKUP(H909,Kurse!$A$2:$B$5,2))</f>
        <v/>
      </c>
    </row>
    <row r="910" customFormat="false" ht="12.8" hidden="false" customHeight="false" outlineLevel="0" collapsed="false">
      <c r="K910" s="32" t="str">
        <f aca="false">IF(H910="","",I910*VLOOKUP(H910,Kurse!$A$2:$B$5,2))</f>
        <v/>
      </c>
      <c r="L910" s="33" t="str">
        <f aca="false">IF(H910="","",J910*VLOOKUP(H910,Kurse!$A$2:$B$5,2))</f>
        <v/>
      </c>
    </row>
    <row r="911" customFormat="false" ht="12.8" hidden="false" customHeight="false" outlineLevel="0" collapsed="false">
      <c r="K911" s="32" t="str">
        <f aca="false">IF(H911="","",I911*VLOOKUP(H911,Kurse!$A$2:$B$5,2))</f>
        <v/>
      </c>
      <c r="L911" s="33" t="str">
        <f aca="false">IF(H911="","",J911*VLOOKUP(H911,Kurse!$A$2:$B$5,2))</f>
        <v/>
      </c>
    </row>
    <row r="912" customFormat="false" ht="12.8" hidden="false" customHeight="false" outlineLevel="0" collapsed="false">
      <c r="K912" s="32" t="str">
        <f aca="false">IF(H912="","",I912*VLOOKUP(H912,Kurse!$A$2:$B$5,2))</f>
        <v/>
      </c>
      <c r="L912" s="33" t="str">
        <f aca="false">IF(H912="","",J912*VLOOKUP(H912,Kurse!$A$2:$B$5,2))</f>
        <v/>
      </c>
    </row>
    <row r="913" customFormat="false" ht="12.8" hidden="false" customHeight="false" outlineLevel="0" collapsed="false">
      <c r="K913" s="32" t="str">
        <f aca="false">IF(H913="","",I913*VLOOKUP(H913,Kurse!$A$2:$B$5,2))</f>
        <v/>
      </c>
      <c r="L913" s="33" t="str">
        <f aca="false">IF(H913="","",J913*VLOOKUP(H913,Kurse!$A$2:$B$5,2))</f>
        <v/>
      </c>
    </row>
    <row r="914" customFormat="false" ht="12.8" hidden="false" customHeight="false" outlineLevel="0" collapsed="false">
      <c r="K914" s="32" t="str">
        <f aca="false">IF(H914="","",I914*VLOOKUP(H914,Kurse!$A$2:$B$5,2))</f>
        <v/>
      </c>
      <c r="L914" s="33" t="str">
        <f aca="false">IF(H914="","",J914*VLOOKUP(H914,Kurse!$A$2:$B$5,2))</f>
        <v/>
      </c>
    </row>
    <row r="915" customFormat="false" ht="12.8" hidden="false" customHeight="false" outlineLevel="0" collapsed="false">
      <c r="K915" s="32" t="str">
        <f aca="false">IF(H915="","",I915*VLOOKUP(H915,Kurse!$A$2:$B$5,2))</f>
        <v/>
      </c>
      <c r="L915" s="33" t="str">
        <f aca="false">IF(H915="","",J915*VLOOKUP(H915,Kurse!$A$2:$B$5,2))</f>
        <v/>
      </c>
    </row>
    <row r="916" customFormat="false" ht="12.8" hidden="false" customHeight="false" outlineLevel="0" collapsed="false">
      <c r="K916" s="32" t="str">
        <f aca="false">IF(H916="","",I916*VLOOKUP(H916,Kurse!$A$2:$B$5,2))</f>
        <v/>
      </c>
      <c r="L916" s="33" t="str">
        <f aca="false">IF(H916="","",J916*VLOOKUP(H916,Kurse!$A$2:$B$5,2))</f>
        <v/>
      </c>
    </row>
    <row r="917" customFormat="false" ht="12.8" hidden="false" customHeight="false" outlineLevel="0" collapsed="false">
      <c r="K917" s="32" t="str">
        <f aca="false">IF(H917="","",I917*VLOOKUP(H917,Kurse!$A$2:$B$5,2))</f>
        <v/>
      </c>
      <c r="L917" s="33" t="str">
        <f aca="false">IF(H917="","",J917*VLOOKUP(H917,Kurse!$A$2:$B$5,2))</f>
        <v/>
      </c>
    </row>
    <row r="918" customFormat="false" ht="12.8" hidden="false" customHeight="false" outlineLevel="0" collapsed="false">
      <c r="K918" s="32" t="str">
        <f aca="false">IF(H918="","",I918*VLOOKUP(H918,Kurse!$A$2:$B$5,2))</f>
        <v/>
      </c>
      <c r="L918" s="33" t="str">
        <f aca="false">IF(H918="","",J918*VLOOKUP(H918,Kurse!$A$2:$B$5,2))</f>
        <v/>
      </c>
    </row>
    <row r="919" customFormat="false" ht="12.8" hidden="false" customHeight="false" outlineLevel="0" collapsed="false">
      <c r="K919" s="32" t="str">
        <f aca="false">IF(H919="","",I919*VLOOKUP(H919,Kurse!$A$2:$B$5,2))</f>
        <v/>
      </c>
      <c r="L919" s="33" t="str">
        <f aca="false">IF(H919="","",J919*VLOOKUP(H919,Kurse!$A$2:$B$5,2))</f>
        <v/>
      </c>
    </row>
    <row r="920" customFormat="false" ht="12.8" hidden="false" customHeight="false" outlineLevel="0" collapsed="false">
      <c r="K920" s="32" t="str">
        <f aca="false">IF(H920="","",I920*VLOOKUP(H920,Kurse!$A$2:$B$5,2))</f>
        <v/>
      </c>
      <c r="L920" s="33" t="str">
        <f aca="false">IF(H920="","",J920*VLOOKUP(H920,Kurse!$A$2:$B$5,2))</f>
        <v/>
      </c>
    </row>
    <row r="921" customFormat="false" ht="12.8" hidden="false" customHeight="false" outlineLevel="0" collapsed="false">
      <c r="K921" s="32" t="str">
        <f aca="false">IF(H921="","",I921*VLOOKUP(H921,Kurse!$A$2:$B$5,2))</f>
        <v/>
      </c>
      <c r="L921" s="33" t="str">
        <f aca="false">IF(H921="","",J921*VLOOKUP(H921,Kurse!$A$2:$B$5,2))</f>
        <v/>
      </c>
    </row>
    <row r="922" customFormat="false" ht="12.8" hidden="false" customHeight="false" outlineLevel="0" collapsed="false">
      <c r="K922" s="32" t="str">
        <f aca="false">IF(H922="","",I922*VLOOKUP(H922,Kurse!$A$2:$B$5,2))</f>
        <v/>
      </c>
      <c r="L922" s="33" t="str">
        <f aca="false">IF(H922="","",J922*VLOOKUP(H922,Kurse!$A$2:$B$5,2))</f>
        <v/>
      </c>
    </row>
    <row r="923" customFormat="false" ht="12.8" hidden="false" customHeight="false" outlineLevel="0" collapsed="false">
      <c r="K923" s="32" t="str">
        <f aca="false">IF(H923="","",I923*VLOOKUP(H923,Kurse!$A$2:$B$5,2))</f>
        <v/>
      </c>
      <c r="L923" s="33" t="str">
        <f aca="false">IF(H923="","",J923*VLOOKUP(H923,Kurse!$A$2:$B$5,2))</f>
        <v/>
      </c>
    </row>
    <row r="924" customFormat="false" ht="12.8" hidden="false" customHeight="false" outlineLevel="0" collapsed="false">
      <c r="K924" s="32" t="str">
        <f aca="false">IF(H924="","",I924*VLOOKUP(H924,Kurse!$A$2:$B$5,2))</f>
        <v/>
      </c>
      <c r="L924" s="33" t="str">
        <f aca="false">IF(H924="","",J924*VLOOKUP(H924,Kurse!$A$2:$B$5,2))</f>
        <v/>
      </c>
    </row>
    <row r="925" customFormat="false" ht="12.8" hidden="false" customHeight="false" outlineLevel="0" collapsed="false">
      <c r="K925" s="32" t="str">
        <f aca="false">IF(H925="","",I925*VLOOKUP(H925,Kurse!$A$2:$B$5,2))</f>
        <v/>
      </c>
      <c r="L925" s="33" t="str">
        <f aca="false">IF(H925="","",J925*VLOOKUP(H925,Kurse!$A$2:$B$5,2))</f>
        <v/>
      </c>
    </row>
    <row r="926" customFormat="false" ht="12.8" hidden="false" customHeight="false" outlineLevel="0" collapsed="false">
      <c r="K926" s="32" t="str">
        <f aca="false">IF(H926="","",I926*VLOOKUP(H926,Kurse!$A$2:$B$5,2))</f>
        <v/>
      </c>
      <c r="L926" s="33" t="str">
        <f aca="false">IF(H926="","",J926*VLOOKUP(H926,Kurse!$A$2:$B$5,2))</f>
        <v/>
      </c>
    </row>
    <row r="927" customFormat="false" ht="12.8" hidden="false" customHeight="false" outlineLevel="0" collapsed="false">
      <c r="K927" s="32" t="str">
        <f aca="false">IF(H927="","",I927*VLOOKUP(H927,Kurse!$A$2:$B$5,2))</f>
        <v/>
      </c>
      <c r="L927" s="33" t="str">
        <f aca="false">IF(H927="","",J927*VLOOKUP(H927,Kurse!$A$2:$B$5,2))</f>
        <v/>
      </c>
    </row>
    <row r="928" customFormat="false" ht="12.8" hidden="false" customHeight="false" outlineLevel="0" collapsed="false">
      <c r="K928" s="32" t="str">
        <f aca="false">IF(H928="","",I928*VLOOKUP(H928,Kurse!$A$2:$B$5,2))</f>
        <v/>
      </c>
      <c r="L928" s="33" t="str">
        <f aca="false">IF(H928="","",J928*VLOOKUP(H928,Kurse!$A$2:$B$5,2))</f>
        <v/>
      </c>
    </row>
    <row r="929" customFormat="false" ht="12.8" hidden="false" customHeight="false" outlineLevel="0" collapsed="false">
      <c r="K929" s="32" t="str">
        <f aca="false">IF(H929="","",I929*VLOOKUP(H929,Kurse!$A$2:$B$5,2))</f>
        <v/>
      </c>
      <c r="L929" s="33" t="str">
        <f aca="false">IF(H929="","",J929*VLOOKUP(H929,Kurse!$A$2:$B$5,2))</f>
        <v/>
      </c>
    </row>
    <row r="930" customFormat="false" ht="12.8" hidden="false" customHeight="false" outlineLevel="0" collapsed="false">
      <c r="K930" s="32" t="str">
        <f aca="false">IF(H930="","",I930*VLOOKUP(H930,Kurse!$A$2:$B$5,2))</f>
        <v/>
      </c>
      <c r="L930" s="33" t="str">
        <f aca="false">IF(H930="","",J930*VLOOKUP(H930,Kurse!$A$2:$B$5,2))</f>
        <v/>
      </c>
    </row>
    <row r="931" customFormat="false" ht="12.8" hidden="false" customHeight="false" outlineLevel="0" collapsed="false">
      <c r="K931" s="32" t="str">
        <f aca="false">IF(H931="","",I931*VLOOKUP(H931,Kurse!$A$2:$B$5,2))</f>
        <v/>
      </c>
      <c r="L931" s="33" t="str">
        <f aca="false">IF(H931="","",J931*VLOOKUP(H931,Kurse!$A$2:$B$5,2))</f>
        <v/>
      </c>
    </row>
    <row r="932" customFormat="false" ht="12.8" hidden="false" customHeight="false" outlineLevel="0" collapsed="false">
      <c r="K932" s="32" t="str">
        <f aca="false">IF(H932="","",I932*VLOOKUP(H932,Kurse!$A$2:$B$5,2))</f>
        <v/>
      </c>
      <c r="L932" s="33" t="str">
        <f aca="false">IF(H932="","",J932*VLOOKUP(H932,Kurse!$A$2:$B$5,2))</f>
        <v/>
      </c>
    </row>
    <row r="933" customFormat="false" ht="12.8" hidden="false" customHeight="false" outlineLevel="0" collapsed="false">
      <c r="K933" s="32" t="str">
        <f aca="false">IF(H933="","",I933*VLOOKUP(H933,Kurse!$A$2:$B$5,2))</f>
        <v/>
      </c>
      <c r="L933" s="33" t="str">
        <f aca="false">IF(H933="","",J933*VLOOKUP(H933,Kurse!$A$2:$B$5,2))</f>
        <v/>
      </c>
    </row>
    <row r="934" customFormat="false" ht="12.8" hidden="false" customHeight="false" outlineLevel="0" collapsed="false">
      <c r="K934" s="32" t="str">
        <f aca="false">IF(H934="","",I934*VLOOKUP(H934,Kurse!$A$2:$B$5,2))</f>
        <v/>
      </c>
      <c r="L934" s="33" t="str">
        <f aca="false">IF(H934="","",J934*VLOOKUP(H934,Kurse!$A$2:$B$5,2))</f>
        <v/>
      </c>
    </row>
    <row r="935" customFormat="false" ht="12.8" hidden="false" customHeight="false" outlineLevel="0" collapsed="false">
      <c r="K935" s="32" t="str">
        <f aca="false">IF(H935="","",I935*VLOOKUP(H935,Kurse!$A$2:$B$5,2))</f>
        <v/>
      </c>
      <c r="L935" s="33" t="str">
        <f aca="false">IF(H935="","",J935*VLOOKUP(H935,Kurse!$A$2:$B$5,2))</f>
        <v/>
      </c>
    </row>
    <row r="936" customFormat="false" ht="12.8" hidden="false" customHeight="false" outlineLevel="0" collapsed="false">
      <c r="K936" s="32" t="str">
        <f aca="false">IF(H936="","",I936*VLOOKUP(H936,Kurse!$A$2:$B$5,2))</f>
        <v/>
      </c>
      <c r="L936" s="33" t="str">
        <f aca="false">IF(H936="","",J936*VLOOKUP(H936,Kurse!$A$2:$B$5,2))</f>
        <v/>
      </c>
    </row>
    <row r="937" customFormat="false" ht="12.8" hidden="false" customHeight="false" outlineLevel="0" collapsed="false">
      <c r="K937" s="32" t="str">
        <f aca="false">IF(H937="","",I937*VLOOKUP(H937,Kurse!$A$2:$B$5,2))</f>
        <v/>
      </c>
      <c r="L937" s="33" t="str">
        <f aca="false">IF(H937="","",J937*VLOOKUP(H937,Kurse!$A$2:$B$5,2))</f>
        <v/>
      </c>
    </row>
    <row r="938" customFormat="false" ht="12.8" hidden="false" customHeight="false" outlineLevel="0" collapsed="false">
      <c r="K938" s="32" t="str">
        <f aca="false">IF(H938="","",I938*VLOOKUP(H938,Kurse!$A$2:$B$5,2))</f>
        <v/>
      </c>
      <c r="L938" s="33" t="str">
        <f aca="false">IF(H938="","",J938*VLOOKUP(H938,Kurse!$A$2:$B$5,2))</f>
        <v/>
      </c>
    </row>
    <row r="939" customFormat="false" ht="12.8" hidden="false" customHeight="false" outlineLevel="0" collapsed="false">
      <c r="K939" s="32" t="str">
        <f aca="false">IF(H939="","",I939*VLOOKUP(H939,Kurse!$A$2:$B$5,2))</f>
        <v/>
      </c>
      <c r="L939" s="33" t="str">
        <f aca="false">IF(H939="","",J939*VLOOKUP(H939,Kurse!$A$2:$B$5,2))</f>
        <v/>
      </c>
    </row>
    <row r="940" customFormat="false" ht="12.8" hidden="false" customHeight="false" outlineLevel="0" collapsed="false">
      <c r="K940" s="32" t="str">
        <f aca="false">IF(H940="","",I940*VLOOKUP(H940,Kurse!$A$2:$B$5,2))</f>
        <v/>
      </c>
      <c r="L940" s="33" t="str">
        <f aca="false">IF(H940="","",J940*VLOOKUP(H940,Kurse!$A$2:$B$5,2))</f>
        <v/>
      </c>
    </row>
    <row r="941" customFormat="false" ht="12.8" hidden="false" customHeight="false" outlineLevel="0" collapsed="false">
      <c r="K941" s="32" t="str">
        <f aca="false">IF(H941="","",I941*VLOOKUP(H941,Kurse!$A$2:$B$5,2))</f>
        <v/>
      </c>
      <c r="L941" s="33" t="str">
        <f aca="false">IF(H941="","",J941*VLOOKUP(H941,Kurse!$A$2:$B$5,2))</f>
        <v/>
      </c>
    </row>
    <row r="942" customFormat="false" ht="12.8" hidden="false" customHeight="false" outlineLevel="0" collapsed="false">
      <c r="K942" s="32" t="str">
        <f aca="false">IF(H942="","",I942*VLOOKUP(H942,Kurse!$A$2:$B$5,2))</f>
        <v/>
      </c>
      <c r="L942" s="33" t="str">
        <f aca="false">IF(H942="","",J942*VLOOKUP(H942,Kurse!$A$2:$B$5,2))</f>
        <v/>
      </c>
    </row>
    <row r="943" customFormat="false" ht="12.8" hidden="false" customHeight="false" outlineLevel="0" collapsed="false">
      <c r="K943" s="32" t="str">
        <f aca="false">IF(H943="","",I943*VLOOKUP(H943,Kurse!$A$2:$B$5,2))</f>
        <v/>
      </c>
      <c r="L943" s="33" t="str">
        <f aca="false">IF(H943="","",J943*VLOOKUP(H943,Kurse!$A$2:$B$5,2))</f>
        <v/>
      </c>
    </row>
    <row r="944" customFormat="false" ht="12.8" hidden="false" customHeight="false" outlineLevel="0" collapsed="false">
      <c r="K944" s="32" t="str">
        <f aca="false">IF(H944="","",I944*VLOOKUP(H944,Kurse!$A$2:$B$5,2))</f>
        <v/>
      </c>
      <c r="L944" s="33" t="str">
        <f aca="false">IF(H944="","",J944*VLOOKUP(H944,Kurse!$A$2:$B$5,2))</f>
        <v/>
      </c>
    </row>
    <row r="945" customFormat="false" ht="12.8" hidden="false" customHeight="false" outlineLevel="0" collapsed="false">
      <c r="K945" s="32" t="str">
        <f aca="false">IF(H945="","",I945*VLOOKUP(H945,Kurse!$A$2:$B$5,2))</f>
        <v/>
      </c>
      <c r="L945" s="33" t="str">
        <f aca="false">IF(H945="","",J945*VLOOKUP(H945,Kurse!$A$2:$B$5,2))</f>
        <v/>
      </c>
    </row>
    <row r="946" customFormat="false" ht="12.8" hidden="false" customHeight="false" outlineLevel="0" collapsed="false">
      <c r="K946" s="32" t="str">
        <f aca="false">IF(H946="","",I946*VLOOKUP(H946,Kurse!$A$2:$B$5,2))</f>
        <v/>
      </c>
      <c r="L946" s="33" t="str">
        <f aca="false">IF(H946="","",J946*VLOOKUP(H946,Kurse!$A$2:$B$5,2))</f>
        <v/>
      </c>
    </row>
    <row r="947" customFormat="false" ht="12.8" hidden="false" customHeight="false" outlineLevel="0" collapsed="false">
      <c r="K947" s="32" t="str">
        <f aca="false">IF(H947="","",I947*VLOOKUP(H947,Kurse!$A$2:$B$5,2))</f>
        <v/>
      </c>
      <c r="L947" s="33" t="str">
        <f aca="false">IF(H947="","",J947*VLOOKUP(H947,Kurse!$A$2:$B$5,2))</f>
        <v/>
      </c>
    </row>
    <row r="948" customFormat="false" ht="12.8" hidden="false" customHeight="false" outlineLevel="0" collapsed="false">
      <c r="K948" s="32" t="str">
        <f aca="false">IF(H948="","",I948*VLOOKUP(H948,Kurse!$A$2:$B$5,2))</f>
        <v/>
      </c>
      <c r="L948" s="33" t="str">
        <f aca="false">IF(H948="","",J948*VLOOKUP(H948,Kurse!$A$2:$B$5,2))</f>
        <v/>
      </c>
    </row>
    <row r="949" customFormat="false" ht="12.8" hidden="false" customHeight="false" outlineLevel="0" collapsed="false">
      <c r="K949" s="32" t="str">
        <f aca="false">IF(H949="","",I949*VLOOKUP(H949,Kurse!$A$2:$B$5,2))</f>
        <v/>
      </c>
      <c r="L949" s="33" t="str">
        <f aca="false">IF(H949="","",J949*VLOOKUP(H949,Kurse!$A$2:$B$5,2))</f>
        <v/>
      </c>
    </row>
    <row r="950" customFormat="false" ht="12.8" hidden="false" customHeight="false" outlineLevel="0" collapsed="false">
      <c r="K950" s="32" t="str">
        <f aca="false">IF(H950="","",I950*VLOOKUP(H950,Kurse!$A$2:$B$5,2))</f>
        <v/>
      </c>
      <c r="L950" s="33" t="str">
        <f aca="false">IF(H950="","",J950*VLOOKUP(H950,Kurse!$A$2:$B$5,2))</f>
        <v/>
      </c>
    </row>
    <row r="951" customFormat="false" ht="12.8" hidden="false" customHeight="false" outlineLevel="0" collapsed="false">
      <c r="K951" s="32" t="str">
        <f aca="false">IF(H951="","",I951*VLOOKUP(H951,Kurse!$A$2:$B$5,2))</f>
        <v/>
      </c>
      <c r="L951" s="33" t="str">
        <f aca="false">IF(H951="","",J951*VLOOKUP(H951,Kurse!$A$2:$B$5,2))</f>
        <v/>
      </c>
    </row>
    <row r="952" customFormat="false" ht="12.8" hidden="false" customHeight="false" outlineLevel="0" collapsed="false">
      <c r="K952" s="32" t="str">
        <f aca="false">IF(H952="","",I952*VLOOKUP(H952,Kurse!$A$2:$B$5,2))</f>
        <v/>
      </c>
      <c r="L952" s="33" t="str">
        <f aca="false">IF(H952="","",J952*VLOOKUP(H952,Kurse!$A$2:$B$5,2))</f>
        <v/>
      </c>
    </row>
    <row r="953" customFormat="false" ht="12.8" hidden="false" customHeight="false" outlineLevel="0" collapsed="false">
      <c r="K953" s="32" t="str">
        <f aca="false">IF(H953="","",I953*VLOOKUP(H953,Kurse!$A$2:$B$5,2))</f>
        <v/>
      </c>
      <c r="L953" s="33" t="str">
        <f aca="false">IF(H953="","",J953*VLOOKUP(H953,Kurse!$A$2:$B$5,2))</f>
        <v/>
      </c>
    </row>
    <row r="954" customFormat="false" ht="12.8" hidden="false" customHeight="false" outlineLevel="0" collapsed="false">
      <c r="K954" s="32" t="str">
        <f aca="false">IF(H954="","",I954*VLOOKUP(H954,Kurse!$A$2:$B$5,2))</f>
        <v/>
      </c>
      <c r="L954" s="33" t="str">
        <f aca="false">IF(H954="","",J954*VLOOKUP(H954,Kurse!$A$2:$B$5,2))</f>
        <v/>
      </c>
    </row>
    <row r="955" customFormat="false" ht="12.8" hidden="false" customHeight="false" outlineLevel="0" collapsed="false">
      <c r="K955" s="32" t="str">
        <f aca="false">IF(H955="","",I955*VLOOKUP(H955,Kurse!$A$2:$B$5,2))</f>
        <v/>
      </c>
      <c r="L955" s="33" t="str">
        <f aca="false">IF(H955="","",J955*VLOOKUP(H955,Kurse!$A$2:$B$5,2))</f>
        <v/>
      </c>
    </row>
    <row r="956" customFormat="false" ht="12.8" hidden="false" customHeight="false" outlineLevel="0" collapsed="false">
      <c r="K956" s="32" t="str">
        <f aca="false">IF(H956="","",I956*VLOOKUP(H956,Kurse!$A$2:$B$5,2))</f>
        <v/>
      </c>
      <c r="L956" s="33" t="str">
        <f aca="false">IF(H956="","",J956*VLOOKUP(H956,Kurse!$A$2:$B$5,2))</f>
        <v/>
      </c>
    </row>
    <row r="957" customFormat="false" ht="12.8" hidden="false" customHeight="false" outlineLevel="0" collapsed="false">
      <c r="K957" s="32" t="str">
        <f aca="false">IF(H957="","",I957*VLOOKUP(H957,Kurse!$A$2:$B$5,2))</f>
        <v/>
      </c>
      <c r="L957" s="33" t="str">
        <f aca="false">IF(H957="","",J957*VLOOKUP(H957,Kurse!$A$2:$B$5,2))</f>
        <v/>
      </c>
    </row>
    <row r="958" customFormat="false" ht="12.8" hidden="false" customHeight="false" outlineLevel="0" collapsed="false">
      <c r="K958" s="32" t="str">
        <f aca="false">IF(H958="","",I958*VLOOKUP(H958,Kurse!$A$2:$B$5,2))</f>
        <v/>
      </c>
      <c r="L958" s="33" t="str">
        <f aca="false">IF(H958="","",J958*VLOOKUP(H958,Kurse!$A$2:$B$5,2))</f>
        <v/>
      </c>
    </row>
    <row r="959" customFormat="false" ht="12.8" hidden="false" customHeight="false" outlineLevel="0" collapsed="false">
      <c r="K959" s="32" t="str">
        <f aca="false">IF(H959="","",I959*VLOOKUP(H959,Kurse!$A$2:$B$5,2))</f>
        <v/>
      </c>
      <c r="L959" s="33" t="str">
        <f aca="false">IF(H959="","",J959*VLOOKUP(H959,Kurse!$A$2:$B$5,2))</f>
        <v/>
      </c>
    </row>
    <row r="960" customFormat="false" ht="12.8" hidden="false" customHeight="false" outlineLevel="0" collapsed="false">
      <c r="K960" s="32" t="str">
        <f aca="false">IF(H960="","",I960*VLOOKUP(H960,Kurse!$A$2:$B$5,2))</f>
        <v/>
      </c>
      <c r="L960" s="33" t="str">
        <f aca="false">IF(H960="","",J960*VLOOKUP(H960,Kurse!$A$2:$B$5,2))</f>
        <v/>
      </c>
    </row>
    <row r="961" customFormat="false" ht="12.8" hidden="false" customHeight="false" outlineLevel="0" collapsed="false">
      <c r="K961" s="32" t="str">
        <f aca="false">IF(H961="","",I961*VLOOKUP(H961,Kurse!$A$2:$B$5,2))</f>
        <v/>
      </c>
      <c r="L961" s="33" t="str">
        <f aca="false">IF(H961="","",J961*VLOOKUP(H961,Kurse!$A$2:$B$5,2))</f>
        <v/>
      </c>
    </row>
    <row r="962" customFormat="false" ht="12.8" hidden="false" customHeight="false" outlineLevel="0" collapsed="false">
      <c r="K962" s="32" t="str">
        <f aca="false">IF(H962="","",I962*VLOOKUP(H962,Kurse!$A$2:$B$5,2))</f>
        <v/>
      </c>
      <c r="L962" s="33" t="str">
        <f aca="false">IF(H962="","",J962*VLOOKUP(H962,Kurse!$A$2:$B$5,2))</f>
        <v/>
      </c>
    </row>
    <row r="963" customFormat="false" ht="12.8" hidden="false" customHeight="false" outlineLevel="0" collapsed="false">
      <c r="K963" s="32" t="str">
        <f aca="false">IF(H963="","",I963*VLOOKUP(H963,Kurse!$A$2:$B$5,2))</f>
        <v/>
      </c>
      <c r="L963" s="33" t="str">
        <f aca="false">IF(H963="","",J963*VLOOKUP(H963,Kurse!$A$2:$B$5,2))</f>
        <v/>
      </c>
    </row>
    <row r="964" customFormat="false" ht="12.8" hidden="false" customHeight="false" outlineLevel="0" collapsed="false">
      <c r="K964" s="32" t="str">
        <f aca="false">IF(H964="","",I964*VLOOKUP(H964,Kurse!$A$2:$B$5,2))</f>
        <v/>
      </c>
      <c r="L964" s="33" t="str">
        <f aca="false">IF(H964="","",J964*VLOOKUP(H964,Kurse!$A$2:$B$5,2))</f>
        <v/>
      </c>
    </row>
    <row r="965" customFormat="false" ht="12.8" hidden="false" customHeight="false" outlineLevel="0" collapsed="false">
      <c r="K965" s="32" t="str">
        <f aca="false">IF(H965="","",I965*VLOOKUP(H965,Kurse!$A$2:$B$5,2))</f>
        <v/>
      </c>
      <c r="L965" s="33" t="str">
        <f aca="false">IF(H965="","",J965*VLOOKUP(H965,Kurse!$A$2:$B$5,2))</f>
        <v/>
      </c>
    </row>
    <row r="966" customFormat="false" ht="12.8" hidden="false" customHeight="false" outlineLevel="0" collapsed="false">
      <c r="K966" s="32" t="str">
        <f aca="false">IF(H966="","",I966*VLOOKUP(H966,Kurse!$A$2:$B$5,2))</f>
        <v/>
      </c>
      <c r="L966" s="33" t="str">
        <f aca="false">IF(H966="","",J966*VLOOKUP(H966,Kurse!$A$2:$B$5,2))</f>
        <v/>
      </c>
    </row>
    <row r="967" customFormat="false" ht="12.8" hidden="false" customHeight="false" outlineLevel="0" collapsed="false">
      <c r="K967" s="32" t="str">
        <f aca="false">IF(H967="","",I967*VLOOKUP(H967,Kurse!$A$2:$B$5,2))</f>
        <v/>
      </c>
      <c r="L967" s="33" t="str">
        <f aca="false">IF(H967="","",J967*VLOOKUP(H967,Kurse!$A$2:$B$5,2))</f>
        <v/>
      </c>
    </row>
    <row r="968" customFormat="false" ht="12.8" hidden="false" customHeight="false" outlineLevel="0" collapsed="false">
      <c r="K968" s="32" t="str">
        <f aca="false">IF(H968="","",I968*VLOOKUP(H968,Kurse!$A$2:$B$5,2))</f>
        <v/>
      </c>
      <c r="L968" s="33" t="str">
        <f aca="false">IF(H968="","",J968*VLOOKUP(H968,Kurse!$A$2:$B$5,2))</f>
        <v/>
      </c>
    </row>
    <row r="969" customFormat="false" ht="12.8" hidden="false" customHeight="false" outlineLevel="0" collapsed="false">
      <c r="K969" s="32" t="str">
        <f aca="false">IF(H969="","",I969*VLOOKUP(H969,Kurse!$A$2:$B$5,2))</f>
        <v/>
      </c>
      <c r="L969" s="33" t="str">
        <f aca="false">IF(H969="","",J969*VLOOKUP(H969,Kurse!$A$2:$B$5,2))</f>
        <v/>
      </c>
    </row>
    <row r="970" customFormat="false" ht="12.8" hidden="false" customHeight="false" outlineLevel="0" collapsed="false">
      <c r="K970" s="32" t="str">
        <f aca="false">IF(H970="","",I970*VLOOKUP(H970,Kurse!$A$2:$B$5,2))</f>
        <v/>
      </c>
      <c r="L970" s="33" t="str">
        <f aca="false">IF(H970="","",J970*VLOOKUP(H970,Kurse!$A$2:$B$5,2))</f>
        <v/>
      </c>
    </row>
    <row r="971" customFormat="false" ht="12.8" hidden="false" customHeight="false" outlineLevel="0" collapsed="false">
      <c r="K971" s="32" t="str">
        <f aca="false">IF(H971="","",I971*VLOOKUP(H971,Kurse!$A$2:$B$5,2))</f>
        <v/>
      </c>
      <c r="L971" s="33" t="str">
        <f aca="false">IF(H971="","",J971*VLOOKUP(H971,Kurse!$A$2:$B$5,2))</f>
        <v/>
      </c>
    </row>
    <row r="972" customFormat="false" ht="12.8" hidden="false" customHeight="false" outlineLevel="0" collapsed="false">
      <c r="K972" s="32" t="str">
        <f aca="false">IF(H972="","",I972*VLOOKUP(H972,Kurse!$A$2:$B$5,2))</f>
        <v/>
      </c>
      <c r="L972" s="33" t="str">
        <f aca="false">IF(H972="","",J972*VLOOKUP(H972,Kurse!$A$2:$B$5,2))</f>
        <v/>
      </c>
    </row>
    <row r="973" customFormat="false" ht="12.8" hidden="false" customHeight="false" outlineLevel="0" collapsed="false">
      <c r="K973" s="32" t="str">
        <f aca="false">IF(H973="","",I973*VLOOKUP(H973,Kurse!$A$2:$B$5,2))</f>
        <v/>
      </c>
      <c r="L973" s="33" t="str">
        <f aca="false">IF(H973="","",J973*VLOOKUP(H973,Kurse!$A$2:$B$5,2))</f>
        <v/>
      </c>
    </row>
    <row r="974" customFormat="false" ht="12.8" hidden="false" customHeight="false" outlineLevel="0" collapsed="false">
      <c r="K974" s="32" t="str">
        <f aca="false">IF(H974="","",I974*VLOOKUP(H974,Kurse!$A$2:$B$5,2))</f>
        <v/>
      </c>
      <c r="L974" s="33" t="str">
        <f aca="false">IF(H974="","",J974*VLOOKUP(H974,Kurse!$A$2:$B$5,2))</f>
        <v/>
      </c>
    </row>
    <row r="975" customFormat="false" ht="12.8" hidden="false" customHeight="false" outlineLevel="0" collapsed="false">
      <c r="K975" s="32" t="str">
        <f aca="false">IF(H975="","",I975*VLOOKUP(H975,Kurse!$A$2:$B$5,2))</f>
        <v/>
      </c>
      <c r="L975" s="33" t="str">
        <f aca="false">IF(H975="","",J975*VLOOKUP(H975,Kurse!$A$2:$B$5,2))</f>
        <v/>
      </c>
    </row>
    <row r="976" customFormat="false" ht="12.8" hidden="false" customHeight="false" outlineLevel="0" collapsed="false">
      <c r="K976" s="32" t="str">
        <f aca="false">IF(H976="","",I976*VLOOKUP(H976,Kurse!$A$2:$B$5,2))</f>
        <v/>
      </c>
      <c r="L976" s="33" t="str">
        <f aca="false">IF(H976="","",J976*VLOOKUP(H976,Kurse!$A$2:$B$5,2))</f>
        <v/>
      </c>
    </row>
    <row r="977" customFormat="false" ht="12.8" hidden="false" customHeight="false" outlineLevel="0" collapsed="false">
      <c r="K977" s="32" t="str">
        <f aca="false">IF(H977="","",I977*VLOOKUP(H977,Kurse!$A$2:$B$5,2))</f>
        <v/>
      </c>
      <c r="L977" s="33" t="str">
        <f aca="false">IF(H977="","",J977*VLOOKUP(H977,Kurse!$A$2:$B$5,2))</f>
        <v/>
      </c>
    </row>
    <row r="978" customFormat="false" ht="12.8" hidden="false" customHeight="false" outlineLevel="0" collapsed="false">
      <c r="K978" s="32" t="str">
        <f aca="false">IF(H978="","",I978*VLOOKUP(H978,Kurse!$A$2:$B$5,2))</f>
        <v/>
      </c>
      <c r="L978" s="33" t="str">
        <f aca="false">IF(H978="","",J978*VLOOKUP(H978,Kurse!$A$2:$B$5,2))</f>
        <v/>
      </c>
    </row>
    <row r="979" customFormat="false" ht="12.8" hidden="false" customHeight="false" outlineLevel="0" collapsed="false">
      <c r="K979" s="32" t="str">
        <f aca="false">IF(H979="","",I979*VLOOKUP(H979,Kurse!$A$2:$B$5,2))</f>
        <v/>
      </c>
      <c r="L979" s="33" t="str">
        <f aca="false">IF(H979="","",J979*VLOOKUP(H979,Kurse!$A$2:$B$5,2))</f>
        <v/>
      </c>
    </row>
    <row r="980" customFormat="false" ht="12.8" hidden="false" customHeight="false" outlineLevel="0" collapsed="false">
      <c r="K980" s="32" t="str">
        <f aca="false">IF(H980="","",I980*VLOOKUP(H980,Kurse!$A$2:$B$5,2))</f>
        <v/>
      </c>
      <c r="L980" s="33" t="str">
        <f aca="false">IF(H980="","",J980*VLOOKUP(H980,Kurse!$A$2:$B$5,2))</f>
        <v/>
      </c>
    </row>
    <row r="981" customFormat="false" ht="12.8" hidden="false" customHeight="false" outlineLevel="0" collapsed="false">
      <c r="K981" s="32" t="str">
        <f aca="false">IF(H981="","",I981*VLOOKUP(H981,Kurse!$A$2:$B$5,2))</f>
        <v/>
      </c>
      <c r="L981" s="33" t="str">
        <f aca="false">IF(H981="","",J981*VLOOKUP(H981,Kurse!$A$2:$B$5,2))</f>
        <v/>
      </c>
    </row>
    <row r="982" customFormat="false" ht="12.8" hidden="false" customHeight="false" outlineLevel="0" collapsed="false">
      <c r="K982" s="32" t="str">
        <f aca="false">IF(H982="","",I982*VLOOKUP(H982,Kurse!$A$2:$B$5,2))</f>
        <v/>
      </c>
      <c r="L982" s="33" t="str">
        <f aca="false">IF(H982="","",J982*VLOOKUP(H982,Kurse!$A$2:$B$5,2))</f>
        <v/>
      </c>
    </row>
    <row r="983" customFormat="false" ht="12.8" hidden="false" customHeight="false" outlineLevel="0" collapsed="false">
      <c r="K983" s="32" t="str">
        <f aca="false">IF(H983="","",I983*VLOOKUP(H983,Kurse!$A$2:$B$5,2))</f>
        <v/>
      </c>
      <c r="L983" s="33" t="str">
        <f aca="false">IF(H983="","",J983*VLOOKUP(H983,Kurse!$A$2:$B$5,2))</f>
        <v/>
      </c>
    </row>
    <row r="984" customFormat="false" ht="12.8" hidden="false" customHeight="false" outlineLevel="0" collapsed="false">
      <c r="K984" s="32" t="str">
        <f aca="false">IF(H984="","",I984*VLOOKUP(H984,Kurse!$A$2:$B$5,2))</f>
        <v/>
      </c>
      <c r="L984" s="33" t="str">
        <f aca="false">IF(H984="","",J984*VLOOKUP(H984,Kurse!$A$2:$B$5,2))</f>
        <v/>
      </c>
    </row>
    <row r="985" customFormat="false" ht="12.8" hidden="false" customHeight="false" outlineLevel="0" collapsed="false">
      <c r="K985" s="32" t="str">
        <f aca="false">IF(H985="","",I985*VLOOKUP(H985,Kurse!$A$2:$B$5,2))</f>
        <v/>
      </c>
      <c r="L985" s="33" t="str">
        <f aca="false">IF(H985="","",J985*VLOOKUP(H985,Kurse!$A$2:$B$5,2))</f>
        <v/>
      </c>
    </row>
    <row r="986" customFormat="false" ht="12.8" hidden="false" customHeight="false" outlineLevel="0" collapsed="false">
      <c r="K986" s="32" t="str">
        <f aca="false">IF(H986="","",I986*VLOOKUP(H986,Kurse!$A$2:$B$5,2))</f>
        <v/>
      </c>
      <c r="L986" s="33" t="str">
        <f aca="false">IF(H986="","",J986*VLOOKUP(H986,Kurse!$A$2:$B$5,2))</f>
        <v/>
      </c>
    </row>
    <row r="987" customFormat="false" ht="12.8" hidden="false" customHeight="false" outlineLevel="0" collapsed="false">
      <c r="K987" s="32" t="str">
        <f aca="false">IF(H987="","",I987*VLOOKUP(H987,Kurse!$A$2:$B$5,2))</f>
        <v/>
      </c>
      <c r="L987" s="33" t="str">
        <f aca="false">IF(H987="","",J987*VLOOKUP(H987,Kurse!$A$2:$B$5,2))</f>
        <v/>
      </c>
    </row>
    <row r="988" customFormat="false" ht="12.8" hidden="false" customHeight="false" outlineLevel="0" collapsed="false">
      <c r="K988" s="32" t="str">
        <f aca="false">IF(H988="","",I988*VLOOKUP(H988,Kurse!$A$2:$B$5,2))</f>
        <v/>
      </c>
      <c r="L988" s="33" t="str">
        <f aca="false">IF(H988="","",J988*VLOOKUP(H988,Kurse!$A$2:$B$5,2))</f>
        <v/>
      </c>
    </row>
    <row r="989" customFormat="false" ht="12.8" hidden="false" customHeight="false" outlineLevel="0" collapsed="false">
      <c r="K989" s="32" t="str">
        <f aca="false">IF(H989="","",I989*VLOOKUP(H989,Kurse!$A$2:$B$5,2))</f>
        <v/>
      </c>
      <c r="L989" s="33" t="str">
        <f aca="false">IF(H989="","",J989*VLOOKUP(H989,Kurse!$A$2:$B$5,2))</f>
        <v/>
      </c>
    </row>
    <row r="990" customFormat="false" ht="12.8" hidden="false" customHeight="false" outlineLevel="0" collapsed="false">
      <c r="K990" s="32" t="str">
        <f aca="false">IF(H990="","",I990*VLOOKUP(H990,Kurse!$A$2:$B$5,2))</f>
        <v/>
      </c>
      <c r="L990" s="33" t="str">
        <f aca="false">IF(H990="","",J990*VLOOKUP(H990,Kurse!$A$2:$B$5,2))</f>
        <v/>
      </c>
    </row>
    <row r="991" customFormat="false" ht="12.8" hidden="false" customHeight="false" outlineLevel="0" collapsed="false">
      <c r="K991" s="32" t="str">
        <f aca="false">IF(H991="","",I991*VLOOKUP(H991,Kurse!$A$2:$B$5,2))</f>
        <v/>
      </c>
      <c r="L991" s="33" t="str">
        <f aca="false">IF(H991="","",J991*VLOOKUP(H991,Kurse!$A$2:$B$5,2))</f>
        <v/>
      </c>
    </row>
    <row r="992" customFormat="false" ht="12.8" hidden="false" customHeight="false" outlineLevel="0" collapsed="false">
      <c r="K992" s="32" t="str">
        <f aca="false">IF(H992="","",I992*VLOOKUP(H992,Kurse!$A$2:$B$5,2))</f>
        <v/>
      </c>
      <c r="L992" s="33" t="str">
        <f aca="false">IF(H992="","",J992*VLOOKUP(H992,Kurse!$A$2:$B$5,2))</f>
        <v/>
      </c>
    </row>
    <row r="993" customFormat="false" ht="12.8" hidden="false" customHeight="false" outlineLevel="0" collapsed="false">
      <c r="K993" s="32" t="str">
        <f aca="false">IF(H993="","",I993*VLOOKUP(H993,Kurse!$A$2:$B$5,2))</f>
        <v/>
      </c>
      <c r="L993" s="33" t="str">
        <f aca="false">IF(H993="","",J993*VLOOKUP(H993,Kurse!$A$2:$B$5,2))</f>
        <v/>
      </c>
    </row>
    <row r="994" customFormat="false" ht="12.8" hidden="false" customHeight="false" outlineLevel="0" collapsed="false">
      <c r="K994" s="32" t="str">
        <f aca="false">IF(H994="","",I994*VLOOKUP(H994,Kurse!$A$2:$B$5,2))</f>
        <v/>
      </c>
      <c r="L994" s="33" t="str">
        <f aca="false">IF(H994="","",J994*VLOOKUP(H994,Kurse!$A$2:$B$5,2))</f>
        <v/>
      </c>
    </row>
    <row r="995" customFormat="false" ht="12.8" hidden="false" customHeight="false" outlineLevel="0" collapsed="false">
      <c r="K995" s="32" t="str">
        <f aca="false">IF(H995="","",I995*VLOOKUP(H995,Kurse!$A$2:$B$5,2))</f>
        <v/>
      </c>
      <c r="L995" s="42" t="str">
        <f aca="false">IF(E916="","",C916&amp;IF(K916&lt;=0,"minus","plus"))</f>
        <v/>
      </c>
    </row>
    <row r="996" customFormat="false" ht="12.8" hidden="false" customHeight="false" outlineLevel="0" collapsed="false">
      <c r="K996" s="32" t="str">
        <f aca="false">IF(H996="","",I996*VLOOKUP(H996,Kurse!$A$2:$B$5,2))</f>
        <v/>
      </c>
      <c r="L996" s="42" t="str">
        <f aca="false">IF(E917="","",C917&amp;IF(K917&lt;=0,"minus","plus"))</f>
        <v/>
      </c>
    </row>
    <row r="997" customFormat="false" ht="12.8" hidden="false" customHeight="false" outlineLevel="0" collapsed="false">
      <c r="K997" s="32" t="str">
        <f aca="false">IF(H997="","",I997*VLOOKUP(H997,Kurse!$A$2:$B$5,2))</f>
        <v/>
      </c>
      <c r="L997" s="42" t="str">
        <f aca="false">IF(E918="","",C918&amp;IF(K918&lt;=0,"minus","plus"))</f>
        <v/>
      </c>
    </row>
    <row r="998" customFormat="false" ht="12.8" hidden="false" customHeight="false" outlineLevel="0" collapsed="false">
      <c r="K998" s="32" t="str">
        <f aca="false">IF(H998="","",I998*VLOOKUP(H998,Kurse!$A$2:$B$5,2))</f>
        <v/>
      </c>
      <c r="L998" s="42" t="str">
        <f aca="false">IF(E919="","",C919&amp;IF(K919&lt;=0,"minus","plus"))</f>
        <v/>
      </c>
    </row>
    <row r="999" customFormat="false" ht="12.8" hidden="false" customHeight="false" outlineLevel="0" collapsed="false">
      <c r="K999" s="32" t="str">
        <f aca="false">IF(H999="","",I999*VLOOKUP(H999,Kurse!$A$2:$B$5,2))</f>
        <v/>
      </c>
      <c r="L999" s="42" t="str">
        <f aca="false">IF(E920="","",C920&amp;IF(K920&lt;=0,"minus","plus"))</f>
        <v/>
      </c>
    </row>
    <row r="1000" customFormat="false" ht="12.8" hidden="false" customHeight="false" outlineLevel="0" collapsed="false">
      <c r="K1000" s="32" t="str">
        <f aca="false">IF(H1000="","",I1000*VLOOKUP(H1000,Kurse!$A$2:$B$5,2))</f>
        <v/>
      </c>
      <c r="L1000" s="42" t="str">
        <f aca="false">IF(E921="","",C921&amp;IF(K921&lt;=0,"minus","plus"))</f>
        <v/>
      </c>
    </row>
    <row r="1001" customFormat="false" ht="12.8" hidden="false" customHeight="false" outlineLevel="0" collapsed="false">
      <c r="K1001" s="32" t="str">
        <f aca="false">IF(H1001="","",I1001*VLOOKUP(H1001,Kurse!$A$2:$B$5,2))</f>
        <v/>
      </c>
      <c r="L1001" s="42" t="str">
        <f aca="false">IF(E922="","",C922&amp;IF(K922&lt;=0,"minus","plus"))</f>
        <v/>
      </c>
    </row>
    <row r="1002" customFormat="false" ht="12.8" hidden="false" customHeight="false" outlineLevel="0" collapsed="false">
      <c r="K1002" s="32" t="str">
        <f aca="false">IF(H1002="","",I1002*VLOOKUP(H1002,Kurse!$A$2:$B$5,2))</f>
        <v/>
      </c>
      <c r="L1002" s="42" t="str">
        <f aca="false">IF(E923="","",C923&amp;IF(K923&lt;=0,"minus","plus"))</f>
        <v/>
      </c>
    </row>
    <row r="1003" customFormat="false" ht="12.8" hidden="false" customHeight="false" outlineLevel="0" collapsed="false">
      <c r="K1003" s="32" t="str">
        <f aca="false">IF(H1003="","",I1003*VLOOKUP(H1003,Kurse!$A$2:$B$5,2))</f>
        <v/>
      </c>
      <c r="L1003" s="42" t="str">
        <f aca="false">IF(E924="","",C924&amp;IF(K924&lt;=0,"minus","plus"))</f>
        <v/>
      </c>
    </row>
    <row r="1004" customFormat="false" ht="12.8" hidden="false" customHeight="false" outlineLevel="0" collapsed="false">
      <c r="K1004" s="32" t="str">
        <f aca="false">IF(H1004="","",I1004*VLOOKUP(H1004,Kurse!$A$2:$B$5,2))</f>
        <v/>
      </c>
      <c r="L1004" s="42" t="str">
        <f aca="false">IF(E925="","",C925&amp;IF(K925&lt;=0,"minus","plus"))</f>
        <v/>
      </c>
    </row>
    <row r="1005" customFormat="false" ht="12.8" hidden="false" customHeight="false" outlineLevel="0" collapsed="false">
      <c r="K1005" s="32" t="str">
        <f aca="false">IF(H1005="","",I1005*VLOOKUP(H1005,Kurse!$A$2:$B$5,2))</f>
        <v/>
      </c>
      <c r="L1005" s="42" t="str">
        <f aca="false">IF(E926="","",C926&amp;IF(K926&lt;=0,"minus","plus"))</f>
        <v/>
      </c>
    </row>
    <row r="1006" customFormat="false" ht="12.8" hidden="false" customHeight="false" outlineLevel="0" collapsed="false">
      <c r="K1006" s="32" t="str">
        <f aca="false">IF(H1006="","",I1006*VLOOKUP(H1006,Kurse!$A$2:$B$5,2))</f>
        <v/>
      </c>
      <c r="L1006" s="42" t="str">
        <f aca="false">IF(E927="","",C927&amp;IF(K927&lt;=0,"minus","plus"))</f>
        <v/>
      </c>
    </row>
    <row r="1007" customFormat="false" ht="12.8" hidden="false" customHeight="false" outlineLevel="0" collapsed="false">
      <c r="K1007" s="32" t="str">
        <f aca="false">IF(H1007="","",I1007*VLOOKUP(H1007,Kurse!$A$2:$B$5,2))</f>
        <v/>
      </c>
      <c r="L1007" s="42" t="str">
        <f aca="false">IF(E928="","",C928&amp;IF(K928&lt;=0,"minus","plus"))</f>
        <v/>
      </c>
    </row>
    <row r="1008" customFormat="false" ht="12.8" hidden="false" customHeight="false" outlineLevel="0" collapsed="false">
      <c r="K1008" s="32" t="str">
        <f aca="false">IF(H1008="","",I1008*VLOOKUP(H1008,Kurse!$A$2:$B$5,2))</f>
        <v/>
      </c>
      <c r="L1008" s="42" t="str">
        <f aca="false">IF(E929="","",C929&amp;IF(K929&lt;=0,"minus","plus"))</f>
        <v/>
      </c>
    </row>
    <row r="1009" customFormat="false" ht="12.8" hidden="false" customHeight="false" outlineLevel="0" collapsed="false">
      <c r="K1009" s="32" t="str">
        <f aca="false">IF(H1009="","",I1009*VLOOKUP(H1009,Kurse!$A$2:$B$5,2))</f>
        <v/>
      </c>
      <c r="L1009" s="42" t="str">
        <f aca="false">IF(E930="","",C930&amp;IF(K930&lt;=0,"minus","plus"))</f>
        <v/>
      </c>
    </row>
    <row r="1010" customFormat="false" ht="12.8" hidden="false" customHeight="false" outlineLevel="0" collapsed="false">
      <c r="K1010" s="32" t="str">
        <f aca="false">IF(H1010="","",I1010*VLOOKUP(H1010,Kurse!$A$2:$B$5,2))</f>
        <v/>
      </c>
      <c r="L1010" s="42" t="str">
        <f aca="false">IF(E931="","",C931&amp;IF(K931&lt;=0,"minus","plus"))</f>
        <v/>
      </c>
    </row>
    <row r="1011" customFormat="false" ht="12.8" hidden="false" customHeight="false" outlineLevel="0" collapsed="false">
      <c r="K1011" s="32" t="str">
        <f aca="false">IF(H1011="","",I1011*VLOOKUP(H1011,Kurse!$A$2:$B$5,2))</f>
        <v/>
      </c>
      <c r="L1011" s="42" t="str">
        <f aca="false">IF(E932="","",C932&amp;IF(K932&lt;=0,"minus","plus"))</f>
        <v/>
      </c>
    </row>
    <row r="1012" customFormat="false" ht="12.8" hidden="false" customHeight="false" outlineLevel="0" collapsed="false">
      <c r="K1012" s="32" t="str">
        <f aca="false">IF(H1012="","",I1012*VLOOKUP(H1012,Kurse!$A$2:$B$5,2))</f>
        <v/>
      </c>
      <c r="L1012" s="42" t="str">
        <f aca="false">IF(E933="","",C933&amp;IF(K933&lt;=0,"minus","plus"))</f>
        <v/>
      </c>
    </row>
    <row r="1013" customFormat="false" ht="12.8" hidden="false" customHeight="false" outlineLevel="0" collapsed="false">
      <c r="K1013" s="32" t="str">
        <f aca="false">IF(H1013="","",I1013*VLOOKUP(H1013,Kurse!$A$2:$B$5,2))</f>
        <v/>
      </c>
      <c r="L1013" s="42" t="str">
        <f aca="false">IF(E934="","",C934&amp;IF(K934&lt;=0,"minus","plus"))</f>
        <v/>
      </c>
    </row>
    <row r="1014" customFormat="false" ht="12.8" hidden="false" customHeight="false" outlineLevel="0" collapsed="false">
      <c r="K1014" s="32" t="str">
        <f aca="false">IF(H1014="","",I1014*VLOOKUP(H1014,Kurse!$A$2:$B$5,2))</f>
        <v/>
      </c>
      <c r="L1014" s="42" t="str">
        <f aca="false">IF(E935="","",C935&amp;IF(K935&lt;=0,"minus","plus"))</f>
        <v/>
      </c>
    </row>
    <row r="1015" customFormat="false" ht="12.8" hidden="false" customHeight="false" outlineLevel="0" collapsed="false">
      <c r="K1015" s="32" t="str">
        <f aca="false">IF(H1015="","",I1015*VLOOKUP(H1015,Kurse!$A$2:$B$5,2))</f>
        <v/>
      </c>
      <c r="L1015" s="42" t="str">
        <f aca="false">IF(E936="","",C936&amp;IF(K936&lt;=0,"minus","plus"))</f>
        <v/>
      </c>
    </row>
    <row r="1016" customFormat="false" ht="12.8" hidden="false" customHeight="false" outlineLevel="0" collapsed="false">
      <c r="K1016" s="32" t="str">
        <f aca="false">IF(H1016="","",I1016*VLOOKUP(H1016,Kurse!$A$2:$B$5,2))</f>
        <v/>
      </c>
      <c r="L1016" s="42" t="str">
        <f aca="false">IF(E937="","",C937&amp;IF(K937&lt;=0,"minus","plus"))</f>
        <v/>
      </c>
    </row>
    <row r="1017" customFormat="false" ht="12.8" hidden="false" customHeight="false" outlineLevel="0" collapsed="false">
      <c r="K1017" s="32" t="str">
        <f aca="false">IF(H1017="","",I1017*VLOOKUP(H1017,Kurse!$A$2:$B$5,2))</f>
        <v/>
      </c>
      <c r="L1017" s="42" t="str">
        <f aca="false">IF(E938="","",C938&amp;IF(K938&lt;=0,"minus","plus"))</f>
        <v/>
      </c>
    </row>
    <row r="1018" customFormat="false" ht="12.8" hidden="false" customHeight="false" outlineLevel="0" collapsed="false">
      <c r="K1018" s="32" t="str">
        <f aca="false">IF(H1018="","",I1018*VLOOKUP(H1018,Kurse!$A$2:$B$5,2))</f>
        <v/>
      </c>
      <c r="L1018" s="42" t="str">
        <f aca="false">IF(E939="","",C939&amp;IF(K939&lt;=0,"minus","plus"))</f>
        <v/>
      </c>
    </row>
    <row r="1019" customFormat="false" ht="12.8" hidden="false" customHeight="false" outlineLevel="0" collapsed="false">
      <c r="K1019" s="32" t="str">
        <f aca="false">IF(H1019="","",I1019*VLOOKUP(H1019,Kurse!$A$2:$B$5,2))</f>
        <v/>
      </c>
      <c r="L1019" s="42" t="str">
        <f aca="false">IF(E940="","",C940&amp;IF(K940&lt;=0,"minus","plus"))</f>
        <v/>
      </c>
    </row>
    <row r="1020" customFormat="false" ht="12.8" hidden="false" customHeight="false" outlineLevel="0" collapsed="false">
      <c r="K1020" s="32" t="str">
        <f aca="false">IF(H1020="","",I1020*VLOOKUP(H1020,Kurse!$A$2:$B$5,2))</f>
        <v/>
      </c>
      <c r="L1020" s="42" t="str">
        <f aca="false">IF(E941="","",C941&amp;IF(K941&lt;=0,"minus","plus"))</f>
        <v/>
      </c>
    </row>
    <row r="1021" customFormat="false" ht="12.8" hidden="false" customHeight="false" outlineLevel="0" collapsed="false">
      <c r="K1021" s="32" t="str">
        <f aca="false">IF(H1021="","",I1021*VLOOKUP(H1021,Kurse!$A$2:$B$5,2))</f>
        <v/>
      </c>
      <c r="L1021" s="42" t="str">
        <f aca="false">IF(E942="","",C942&amp;IF(K942&lt;=0,"minus","plus"))</f>
        <v/>
      </c>
    </row>
    <row r="1022" customFormat="false" ht="12.8" hidden="false" customHeight="false" outlineLevel="0" collapsed="false">
      <c r="K1022" s="32" t="str">
        <f aca="false">IF(H1022="","",I1022*VLOOKUP(H1022,Kurse!$A$2:$B$5,2))</f>
        <v/>
      </c>
      <c r="L1022" s="42" t="str">
        <f aca="false">IF(E943="","",C943&amp;IF(K943&lt;=0,"minus","plus"))</f>
        <v/>
      </c>
    </row>
    <row r="1023" customFormat="false" ht="12.8" hidden="false" customHeight="false" outlineLevel="0" collapsed="false">
      <c r="K1023" s="32" t="str">
        <f aca="false">IF(H1023="","",I1023*VLOOKUP(H1023,Kurse!$A$2:$B$5,2))</f>
        <v/>
      </c>
      <c r="L1023" s="42" t="str">
        <f aca="false">IF(E944="","",C944&amp;IF(K944&lt;=0,"minus","plus"))</f>
        <v/>
      </c>
    </row>
    <row r="1024" customFormat="false" ht="12.8" hidden="false" customHeight="false" outlineLevel="0" collapsed="false">
      <c r="K1024" s="32" t="str">
        <f aca="false">IF(H1024="","",I1024*VLOOKUP(H1024,Kurse!$A$2:$B$5,2))</f>
        <v/>
      </c>
      <c r="L1024" s="42" t="str">
        <f aca="false">IF(E945="","",C945&amp;IF(K945&lt;=0,"minus","plus"))</f>
        <v/>
      </c>
    </row>
    <row r="1025" customFormat="false" ht="12.8" hidden="false" customHeight="false" outlineLevel="0" collapsed="false">
      <c r="K1025" s="32" t="str">
        <f aca="false">IF(H1025="","",I1025*VLOOKUP(H1025,Kurse!$A$2:$B$5,2))</f>
        <v/>
      </c>
      <c r="L1025" s="42" t="str">
        <f aca="false">IF(E946="","",C946&amp;IF(K946&lt;=0,"minus","plus"))</f>
        <v/>
      </c>
    </row>
    <row r="1026" customFormat="false" ht="12.8" hidden="false" customHeight="false" outlineLevel="0" collapsed="false">
      <c r="K1026" s="32" t="str">
        <f aca="false">IF(H1026="","",I1026*VLOOKUP(H1026,Kurse!$A$2:$B$5,2))</f>
        <v/>
      </c>
      <c r="L1026" s="42" t="str">
        <f aca="false">IF(E947="","",C947&amp;IF(K947&lt;=0,"minus","plus"))</f>
        <v/>
      </c>
    </row>
    <row r="1027" customFormat="false" ht="12.8" hidden="false" customHeight="false" outlineLevel="0" collapsed="false">
      <c r="K1027" s="32" t="str">
        <f aca="false">IF(H1027="","",I1027*VLOOKUP(H1027,Kurse!$A$2:$B$5,2))</f>
        <v/>
      </c>
      <c r="L1027" s="42" t="str">
        <f aca="false">IF(E948="","",C948&amp;IF(K948&lt;=0,"minus","plus"))</f>
        <v/>
      </c>
    </row>
    <row r="1028" customFormat="false" ht="12.8" hidden="false" customHeight="false" outlineLevel="0" collapsed="false">
      <c r="K1028" s="32" t="str">
        <f aca="false">IF(H1028="","",I1028*VLOOKUP(H1028,Kurse!$A$2:$B$5,2))</f>
        <v/>
      </c>
      <c r="L1028" s="42" t="str">
        <f aca="false">IF(E949="","",C949&amp;IF(K949&lt;=0,"minus","plus"))</f>
        <v/>
      </c>
    </row>
    <row r="1029" customFormat="false" ht="12.8" hidden="false" customHeight="false" outlineLevel="0" collapsed="false">
      <c r="K1029" s="32" t="str">
        <f aca="false">IF(H1029="","",I1029*VLOOKUP(H1029,Kurse!$A$2:$B$5,2))</f>
        <v/>
      </c>
      <c r="L1029" s="42" t="str">
        <f aca="false">IF(E950="","",C950&amp;IF(K950&lt;=0,"minus","plus"))</f>
        <v/>
      </c>
    </row>
    <row r="1030" customFormat="false" ht="12.8" hidden="false" customHeight="false" outlineLevel="0" collapsed="false">
      <c r="K1030" s="32" t="str">
        <f aca="false">IF(H1030="","",I1030*VLOOKUP(H1030,Kurse!$A$2:$B$5,2))</f>
        <v/>
      </c>
      <c r="L1030" s="42" t="str">
        <f aca="false">IF(E951="","",C951&amp;IF(K951&lt;=0,"minus","plus"))</f>
        <v/>
      </c>
    </row>
    <row r="1031" customFormat="false" ht="12.8" hidden="false" customHeight="false" outlineLevel="0" collapsed="false">
      <c r="K1031" s="32" t="str">
        <f aca="false">IF(H1031="","",I1031*VLOOKUP(H1031,Kurse!$A$2:$B$5,2))</f>
        <v/>
      </c>
      <c r="L1031" s="42" t="str">
        <f aca="false">IF(E952="","",C952&amp;IF(K952&lt;=0,"minus","plus"))</f>
        <v/>
      </c>
    </row>
    <row r="1032" customFormat="false" ht="12.8" hidden="false" customHeight="false" outlineLevel="0" collapsed="false">
      <c r="K1032" s="32" t="str">
        <f aca="false">IF(H1032="","",I1032*VLOOKUP(H1032,Kurse!$A$2:$B$5,2))</f>
        <v/>
      </c>
      <c r="L1032" s="42" t="str">
        <f aca="false">IF(E953="","",C953&amp;IF(K953&lt;=0,"minus","plus"))</f>
        <v/>
      </c>
    </row>
    <row r="1033" customFormat="false" ht="12.8" hidden="false" customHeight="false" outlineLevel="0" collapsed="false">
      <c r="K1033" s="32" t="str">
        <f aca="false">IF(H1033="","",I1033*VLOOKUP(H1033,Kurse!$A$2:$B$5,2))</f>
        <v/>
      </c>
      <c r="L1033" s="42" t="str">
        <f aca="false">IF(E954="","",C954&amp;IF(K954&lt;=0,"minus","plus"))</f>
        <v/>
      </c>
    </row>
    <row r="1034" customFormat="false" ht="12.8" hidden="false" customHeight="false" outlineLevel="0" collapsed="false">
      <c r="K1034" s="32" t="str">
        <f aca="false">IF(H1034="","",I1034*VLOOKUP(H1034,Kurse!$A$2:$B$5,2))</f>
        <v/>
      </c>
      <c r="L1034" s="42" t="str">
        <f aca="false">IF(E955="","",C955&amp;IF(K955&lt;=0,"minus","plus"))</f>
        <v/>
      </c>
    </row>
    <row r="1035" customFormat="false" ht="12.8" hidden="false" customHeight="false" outlineLevel="0" collapsed="false">
      <c r="K1035" s="32" t="str">
        <f aca="false">IF(H1035="","",I1035*VLOOKUP(H1035,Kurse!$A$2:$B$5,2))</f>
        <v/>
      </c>
      <c r="L1035" s="42" t="str">
        <f aca="false">IF(E956="","",C956&amp;IF(K956&lt;=0,"minus","plus"))</f>
        <v/>
      </c>
    </row>
    <row r="1036" customFormat="false" ht="12.8" hidden="false" customHeight="false" outlineLevel="0" collapsed="false">
      <c r="K1036" s="32" t="str">
        <f aca="false">IF(H1036="","",I1036*VLOOKUP(H1036,Kurse!$A$2:$B$5,2))</f>
        <v/>
      </c>
      <c r="L1036" s="42" t="str">
        <f aca="false">IF(E957="","",C957&amp;IF(K957&lt;=0,"minus","plus"))</f>
        <v/>
      </c>
    </row>
    <row r="1037" customFormat="false" ht="12.8" hidden="false" customHeight="false" outlineLevel="0" collapsed="false">
      <c r="K1037" s="32" t="str">
        <f aca="false">IF(H1037="","",I1037*VLOOKUP(H1037,Kurse!$A$2:$B$5,2))</f>
        <v/>
      </c>
      <c r="L1037" s="42" t="str">
        <f aca="false">IF(E958="","",C958&amp;IF(K958&lt;=0,"minus","plus"))</f>
        <v/>
      </c>
    </row>
    <row r="1038" customFormat="false" ht="12.8" hidden="false" customHeight="false" outlineLevel="0" collapsed="false">
      <c r="K1038" s="32" t="str">
        <f aca="false">IF(H1038="","",I1038*VLOOKUP(H1038,Kurse!$A$2:$B$5,2))</f>
        <v/>
      </c>
      <c r="L1038" s="42" t="str">
        <f aca="false">IF(E959="","",C959&amp;IF(K959&lt;=0,"minus","plus"))</f>
        <v/>
      </c>
    </row>
    <row r="1039" customFormat="false" ht="12.8" hidden="false" customHeight="false" outlineLevel="0" collapsed="false">
      <c r="K1039" s="32" t="str">
        <f aca="false">IF(H1039="","",I1039*VLOOKUP(H1039,Kurse!$A$2:$B$5,2))</f>
        <v/>
      </c>
      <c r="L1039" s="42" t="str">
        <f aca="false">IF(E960="","",C960&amp;IF(K960&lt;=0,"minus","plus"))</f>
        <v/>
      </c>
    </row>
    <row r="1040" customFormat="false" ht="12.8" hidden="false" customHeight="false" outlineLevel="0" collapsed="false">
      <c r="K1040" s="32" t="str">
        <f aca="false">IF(H1040="","",I1040*VLOOKUP(H1040,Kurse!$A$2:$B$5,2))</f>
        <v/>
      </c>
      <c r="L1040" s="42" t="str">
        <f aca="false">IF(E961="","",C961&amp;IF(K961&lt;=0,"minus","plus"))</f>
        <v/>
      </c>
    </row>
    <row r="1041" customFormat="false" ht="12.8" hidden="false" customHeight="false" outlineLevel="0" collapsed="false">
      <c r="K1041" s="32" t="str">
        <f aca="false">IF(H1041="","",I1041*VLOOKUP(H1041,Kurse!$A$2:$B$5,2))</f>
        <v/>
      </c>
      <c r="L1041" s="42" t="str">
        <f aca="false">IF(E962="","",C962&amp;IF(K962&lt;=0,"minus","plus"))</f>
        <v/>
      </c>
    </row>
    <row r="1042" customFormat="false" ht="12.8" hidden="false" customHeight="false" outlineLevel="0" collapsed="false">
      <c r="K1042" s="32" t="str">
        <f aca="false">IF(H1042="","",I1042*VLOOKUP(H1042,Kurse!$A$2:$B$5,2))</f>
        <v/>
      </c>
      <c r="L1042" s="42" t="str">
        <f aca="false">IF(E963="","",C963&amp;IF(K963&lt;=0,"minus","plus"))</f>
        <v/>
      </c>
    </row>
    <row r="1043" customFormat="false" ht="12.8" hidden="false" customHeight="false" outlineLevel="0" collapsed="false">
      <c r="K1043" s="32" t="str">
        <f aca="false">IF(H1043="","",I1043*VLOOKUP(H1043,Kurse!$A$2:$B$5,2))</f>
        <v/>
      </c>
      <c r="L1043" s="42" t="str">
        <f aca="false">IF(E964="","",C964&amp;IF(K964&lt;=0,"minus","plus"))</f>
        <v/>
      </c>
    </row>
    <row r="1044" customFormat="false" ht="12.8" hidden="false" customHeight="false" outlineLevel="0" collapsed="false">
      <c r="K1044" s="32" t="str">
        <f aca="false">IF(H1044="","",I1044*VLOOKUP(H1044,Kurse!$A$2:$B$5,2))</f>
        <v/>
      </c>
      <c r="L1044" s="42" t="str">
        <f aca="false">IF(E965="","",C965&amp;IF(K965&lt;=0,"minus","plus"))</f>
        <v/>
      </c>
    </row>
    <row r="1045" customFormat="false" ht="12.8" hidden="false" customHeight="false" outlineLevel="0" collapsed="false">
      <c r="K1045" s="32" t="str">
        <f aca="false">IF(H1045="","",I1045*VLOOKUP(H1045,Kurse!$A$2:$B$5,2))</f>
        <v/>
      </c>
      <c r="L1045" s="42" t="str">
        <f aca="false">IF(E966="","",C966&amp;IF(K966&lt;=0,"minus","plus"))</f>
        <v/>
      </c>
    </row>
    <row r="1046" customFormat="false" ht="12.8" hidden="false" customHeight="false" outlineLevel="0" collapsed="false">
      <c r="K1046" s="32" t="str">
        <f aca="false">IF(H1046="","",I1046*VLOOKUP(H1046,Kurse!$A$2:$B$5,2))</f>
        <v/>
      </c>
      <c r="L1046" s="42" t="str">
        <f aca="false">IF(E967="","",C967&amp;IF(K967&lt;=0,"minus","plus"))</f>
        <v/>
      </c>
    </row>
    <row r="1047" customFormat="false" ht="12.8" hidden="false" customHeight="false" outlineLevel="0" collapsed="false">
      <c r="K1047" s="32" t="str">
        <f aca="false">IF(H1047="","",I1047*VLOOKUP(H1047,Kurse!$A$2:$B$5,2))</f>
        <v/>
      </c>
      <c r="L1047" s="42" t="str">
        <f aca="false">IF(E968="","",C968&amp;IF(K968&lt;=0,"minus","plus"))</f>
        <v/>
      </c>
    </row>
    <row r="1048" customFormat="false" ht="12.8" hidden="false" customHeight="false" outlineLevel="0" collapsed="false">
      <c r="K1048" s="32" t="str">
        <f aca="false">IF(H1048="","",I1048*VLOOKUP(H1048,Kurse!$A$2:$B$5,2))</f>
        <v/>
      </c>
      <c r="L1048" s="42" t="str">
        <f aca="false">IF(E969="","",C969&amp;IF(K969&lt;=0,"minus","plus"))</f>
        <v/>
      </c>
    </row>
    <row r="1049" customFormat="false" ht="12.8" hidden="false" customHeight="false" outlineLevel="0" collapsed="false">
      <c r="K1049" s="32" t="str">
        <f aca="false">IF(H1049="","",I1049*VLOOKUP(H1049,Kurse!$A$2:$B$5,2))</f>
        <v/>
      </c>
      <c r="L1049" s="42" t="str">
        <f aca="false">IF(E970="","",C970&amp;IF(K970&lt;=0,"minus","plus"))</f>
        <v/>
      </c>
    </row>
    <row r="1050" customFormat="false" ht="12.8" hidden="false" customHeight="false" outlineLevel="0" collapsed="false">
      <c r="K1050" s="32" t="str">
        <f aca="false">IF(H1050="","",I1050*VLOOKUP(H1050,Kurse!$A$2:$B$5,2))</f>
        <v/>
      </c>
      <c r="L1050" s="42" t="str">
        <f aca="false">IF(E971="","",C971&amp;IF(K971&lt;=0,"minus","plus"))</f>
        <v/>
      </c>
    </row>
    <row r="1051" customFormat="false" ht="12.8" hidden="false" customHeight="false" outlineLevel="0" collapsed="false">
      <c r="K1051" s="32" t="str">
        <f aca="false">IF(H1051="","",I1051*VLOOKUP(H1051,Kurse!$A$2:$B$5,2))</f>
        <v/>
      </c>
      <c r="L1051" s="42" t="str">
        <f aca="false">IF(E972="","",C972&amp;IF(K972&lt;=0,"minus","plus"))</f>
        <v/>
      </c>
    </row>
    <row r="1052" customFormat="false" ht="12.8" hidden="false" customHeight="false" outlineLevel="0" collapsed="false">
      <c r="K1052" s="32" t="str">
        <f aca="false">IF(H1052="","",I1052*VLOOKUP(H1052,Kurse!$A$2:$B$5,2))</f>
        <v/>
      </c>
      <c r="L1052" s="42" t="str">
        <f aca="false">IF(E973="","",C973&amp;IF(K973&lt;=0,"minus","plus"))</f>
        <v/>
      </c>
    </row>
    <row r="1053" customFormat="false" ht="12.8" hidden="false" customHeight="false" outlineLevel="0" collapsed="false">
      <c r="K1053" s="32" t="str">
        <f aca="false">IF(H1053="","",I1053*VLOOKUP(H1053,Kurse!$A$2:$B$5,2))</f>
        <v/>
      </c>
      <c r="L1053" s="42" t="str">
        <f aca="false">IF(E974="","",C974&amp;IF(K974&lt;=0,"minus","plus"))</f>
        <v/>
      </c>
    </row>
    <row r="1054" customFormat="false" ht="12.8" hidden="false" customHeight="false" outlineLevel="0" collapsed="false">
      <c r="K1054" s="32" t="str">
        <f aca="false">IF(H1054="","",I1054*VLOOKUP(H1054,Kurse!$A$2:$B$5,2))</f>
        <v/>
      </c>
      <c r="L1054" s="42" t="str">
        <f aca="false">IF(E975="","",C975&amp;IF(K975&lt;=0,"minus","plus"))</f>
        <v/>
      </c>
    </row>
    <row r="1055" customFormat="false" ht="12.8" hidden="false" customHeight="false" outlineLevel="0" collapsed="false">
      <c r="K1055" s="32" t="str">
        <f aca="false">IF(H1055="","",I1055*VLOOKUP(H1055,Kurse!$A$2:$B$5,2))</f>
        <v/>
      </c>
      <c r="L1055" s="42" t="str">
        <f aca="false">IF(E976="","",C976&amp;IF(K976&lt;=0,"minus","plus"))</f>
        <v/>
      </c>
    </row>
    <row r="1056" customFormat="false" ht="12.8" hidden="false" customHeight="false" outlineLevel="0" collapsed="false">
      <c r="K1056" s="32" t="str">
        <f aca="false">IF(H1056="","",I1056*VLOOKUP(H1056,Kurse!$A$2:$B$5,2))</f>
        <v/>
      </c>
      <c r="L1056" s="42" t="str">
        <f aca="false">IF(E977="","",C977&amp;IF(K977&lt;=0,"minus","plus"))</f>
        <v/>
      </c>
    </row>
    <row r="1057" customFormat="false" ht="12.8" hidden="false" customHeight="false" outlineLevel="0" collapsed="false">
      <c r="K1057" s="32" t="str">
        <f aca="false">IF(H1057="","",I1057*VLOOKUP(H1057,Kurse!$A$2:$B$5,2))</f>
        <v/>
      </c>
      <c r="L1057" s="42" t="str">
        <f aca="false">IF(E978="","",C978&amp;IF(K978&lt;=0,"minus","plus"))</f>
        <v/>
      </c>
    </row>
    <row r="1058" customFormat="false" ht="12.8" hidden="false" customHeight="false" outlineLevel="0" collapsed="false">
      <c r="K1058" s="32" t="str">
        <f aca="false">IF(H1058="","",I1058*VLOOKUP(H1058,Kurse!$A$2:$B$5,2))</f>
        <v/>
      </c>
      <c r="L1058" s="42" t="str">
        <f aca="false">IF(E979="","",C979&amp;IF(K979&lt;=0,"minus","plus"))</f>
        <v/>
      </c>
    </row>
    <row r="1059" customFormat="false" ht="12.8" hidden="false" customHeight="false" outlineLevel="0" collapsed="false">
      <c r="K1059" s="32" t="str">
        <f aca="false">IF(H1059="","",I1059*VLOOKUP(H1059,Kurse!$A$2:$B$5,2))</f>
        <v/>
      </c>
      <c r="L1059" s="42" t="str">
        <f aca="false">IF(E980="","",C980&amp;IF(K980&lt;=0,"minus","plus"))</f>
        <v/>
      </c>
    </row>
    <row r="1060" customFormat="false" ht="12.8" hidden="false" customHeight="false" outlineLevel="0" collapsed="false">
      <c r="K1060" s="32" t="str">
        <f aca="false">IF(H1060="","",I1060*VLOOKUP(H1060,Kurse!$A$2:$B$5,2))</f>
        <v/>
      </c>
      <c r="L1060" s="42" t="str">
        <f aca="false">IF(E981="","",C981&amp;IF(K981&lt;=0,"minus","plus"))</f>
        <v/>
      </c>
    </row>
    <row r="1061" customFormat="false" ht="12.8" hidden="false" customHeight="false" outlineLevel="0" collapsed="false">
      <c r="K1061" s="32" t="str">
        <f aca="false">IF(H1061="","",I1061*VLOOKUP(H1061,Kurse!$A$2:$B$5,2))</f>
        <v/>
      </c>
      <c r="L1061" s="42" t="str">
        <f aca="false">IF(E982="","",C982&amp;IF(K982&lt;=0,"minus","plus"))</f>
        <v/>
      </c>
    </row>
    <row r="1062" customFormat="false" ht="12.8" hidden="false" customHeight="false" outlineLevel="0" collapsed="false">
      <c r="K1062" s="32" t="str">
        <f aca="false">IF(H1062="","",I1062*VLOOKUP(H1062,Kurse!$A$2:$B$5,2))</f>
        <v/>
      </c>
      <c r="L1062" s="42" t="str">
        <f aca="false">IF(E983="","",C983&amp;IF(K983&lt;=0,"minus","plus"))</f>
        <v/>
      </c>
    </row>
    <row r="1063" customFormat="false" ht="12.8" hidden="false" customHeight="false" outlineLevel="0" collapsed="false">
      <c r="K1063" s="32" t="str">
        <f aca="false">IF(H1063="","",I1063*VLOOKUP(H1063,Kurse!$A$2:$B$5,2))</f>
        <v/>
      </c>
      <c r="L1063" s="42" t="str">
        <f aca="false">IF(E984="","",C984&amp;IF(K984&lt;=0,"minus","plus"))</f>
        <v/>
      </c>
    </row>
    <row r="1064" customFormat="false" ht="12.8" hidden="false" customHeight="false" outlineLevel="0" collapsed="false">
      <c r="K1064" s="32" t="str">
        <f aca="false">IF(H1064="","",I1064*VLOOKUP(H1064,Kurse!$A$2:$B$5,2))</f>
        <v/>
      </c>
      <c r="L1064" s="42" t="str">
        <f aca="false">IF(E985="","",C985&amp;IF(K985&lt;=0,"minus","plus"))</f>
        <v/>
      </c>
    </row>
    <row r="1065" customFormat="false" ht="12.8" hidden="false" customHeight="false" outlineLevel="0" collapsed="false">
      <c r="K1065" s="32" t="str">
        <f aca="false">IF(H1065="","",I1065*VLOOKUP(H1065,Kurse!$A$2:$B$5,2))</f>
        <v/>
      </c>
      <c r="L1065" s="42" t="str">
        <f aca="false">IF(E986="","",C986&amp;IF(K986&lt;=0,"minus","plus"))</f>
        <v/>
      </c>
    </row>
    <row r="1066" customFormat="false" ht="12.8" hidden="false" customHeight="false" outlineLevel="0" collapsed="false">
      <c r="K1066" s="32" t="str">
        <f aca="false">IF(H1066="","",I1066*VLOOKUP(H1066,Kurse!$A$2:$B$5,2))</f>
        <v/>
      </c>
      <c r="L1066" s="42" t="str">
        <f aca="false">IF(E987="","",C987&amp;IF(K987&lt;=0,"minus","plus"))</f>
        <v/>
      </c>
    </row>
    <row r="1067" customFormat="false" ht="12.8" hidden="false" customHeight="false" outlineLevel="0" collapsed="false">
      <c r="K1067" s="32" t="str">
        <f aca="false">IF(H1067="","",I1067*VLOOKUP(H1067,Kurse!$A$2:$B$5,2))</f>
        <v/>
      </c>
      <c r="L1067" s="42" t="str">
        <f aca="false">IF(E988="","",C988&amp;IF(K988&lt;=0,"minus","plus"))</f>
        <v/>
      </c>
    </row>
    <row r="1068" customFormat="false" ht="12.8" hidden="false" customHeight="false" outlineLevel="0" collapsed="false">
      <c r="K1068" s="32" t="str">
        <f aca="false">IF(H1068="","",I1068*VLOOKUP(H1068,Kurse!$A$2:$B$5,2))</f>
        <v/>
      </c>
      <c r="L1068" s="42" t="str">
        <f aca="false">IF(E989="","",C989&amp;IF(K989&lt;=0,"minus","plus"))</f>
        <v/>
      </c>
    </row>
    <row r="1069" customFormat="false" ht="12.8" hidden="false" customHeight="false" outlineLevel="0" collapsed="false">
      <c r="K1069" s="32" t="str">
        <f aca="false">IF(H1069="","",I1069*VLOOKUP(H1069,Kurse!$A$2:$B$5,2))</f>
        <v/>
      </c>
      <c r="L1069" s="42" t="str">
        <f aca="false">IF(E990="","",C990&amp;IF(K990&lt;=0,"minus","plus"))</f>
        <v/>
      </c>
    </row>
    <row r="1070" customFormat="false" ht="12.8" hidden="false" customHeight="false" outlineLevel="0" collapsed="false">
      <c r="K1070" s="32" t="str">
        <f aca="false">IF(H1070="","",I1070*VLOOKUP(H1070,Kurse!$A$2:$B$5,2))</f>
        <v/>
      </c>
      <c r="L1070" s="42" t="str">
        <f aca="false">IF(E991="","",C991&amp;IF(K991&lt;=0,"minus","plus"))</f>
        <v/>
      </c>
    </row>
    <row r="1071" customFormat="false" ht="12.8" hidden="false" customHeight="false" outlineLevel="0" collapsed="false">
      <c r="K1071" s="32" t="str">
        <f aca="false">IF(H1071="","",I1071*VLOOKUP(H1071,Kurse!$A$2:$B$5,2))</f>
        <v/>
      </c>
      <c r="L1071" s="42" t="str">
        <f aca="false">IF(E992="","",C992&amp;IF(K992&lt;=0,"minus","plus"))</f>
        <v/>
      </c>
    </row>
    <row r="1072" customFormat="false" ht="12.8" hidden="false" customHeight="false" outlineLevel="0" collapsed="false">
      <c r="K1072" s="32" t="str">
        <f aca="false">IF(H1072="","",I1072*VLOOKUP(H1072,Kurse!$A$2:$B$5,2))</f>
        <v/>
      </c>
      <c r="L1072" s="42" t="str">
        <f aca="false">IF(E993="","",C993&amp;IF(K993&lt;=0,"minus","plus"))</f>
        <v/>
      </c>
    </row>
    <row r="1073" customFormat="false" ht="12.8" hidden="false" customHeight="false" outlineLevel="0" collapsed="false">
      <c r="K1073" s="32" t="str">
        <f aca="false">IF(H1073="","",I1073*VLOOKUP(H1073,Kurse!$A$2:$B$5,2))</f>
        <v/>
      </c>
      <c r="L1073" s="42" t="str">
        <f aca="false">IF(E994="","",C994&amp;IF(K994&lt;=0,"minus","plus"))</f>
        <v/>
      </c>
    </row>
    <row r="1074" customFormat="false" ht="12.8" hidden="false" customHeight="false" outlineLevel="0" collapsed="false">
      <c r="K1074" s="32" t="str">
        <f aca="false">IF(H1074="","",I1074*VLOOKUP(H1074,Kurse!$A$2:$B$5,2))</f>
        <v/>
      </c>
      <c r="L1074" s="42" t="str">
        <f aca="false">IF(E995="","",C995&amp;IF(K995&lt;=0,"minus","plus"))</f>
        <v/>
      </c>
    </row>
    <row r="1075" customFormat="false" ht="12.8" hidden="false" customHeight="false" outlineLevel="0" collapsed="false">
      <c r="K1075" s="32" t="str">
        <f aca="false">IF(H1075="","",I1075*VLOOKUP(H1075,Kurse!$A$2:$B$5,2))</f>
        <v/>
      </c>
      <c r="L1075" s="42" t="str">
        <f aca="false">IF(E996="","",C996&amp;IF(K996&lt;=0,"minus","plus"))</f>
        <v/>
      </c>
    </row>
    <row r="1076" customFormat="false" ht="12.8" hidden="false" customHeight="false" outlineLevel="0" collapsed="false">
      <c r="K1076" s="32" t="str">
        <f aca="false">IF(H1076="","",I1076*VLOOKUP(H1076,Kurse!$A$2:$B$5,2))</f>
        <v/>
      </c>
      <c r="L1076" s="42" t="str">
        <f aca="false">IF(E997="","",C997&amp;IF(K997&lt;=0,"minus","plus"))</f>
        <v/>
      </c>
    </row>
    <row r="1077" customFormat="false" ht="12.8" hidden="false" customHeight="false" outlineLevel="0" collapsed="false">
      <c r="K1077" s="32" t="str">
        <f aca="false">IF(H1077="","",I1077*VLOOKUP(H1077,Kurse!$A$2:$B$5,2))</f>
        <v/>
      </c>
      <c r="L1077" s="42" t="str">
        <f aca="false">IF(E998="","",C998&amp;IF(K998&lt;=0,"minus","plus"))</f>
        <v/>
      </c>
    </row>
    <row r="1078" customFormat="false" ht="12.8" hidden="false" customHeight="false" outlineLevel="0" collapsed="false">
      <c r="K1078" s="32" t="str">
        <f aca="false">IF(H1078="","",I1078*VLOOKUP(H1078,Kurse!$A$2:$B$5,2))</f>
        <v/>
      </c>
      <c r="L1078" s="42" t="str">
        <f aca="false">IF(E999="","",C999&amp;IF(K999&lt;=0,"minus","plus"))</f>
        <v/>
      </c>
    </row>
    <row r="1079" customFormat="false" ht="12.8" hidden="false" customHeight="false" outlineLevel="0" collapsed="false">
      <c r="K1079" s="32" t="str">
        <f aca="false">IF(H1079="","",I1079*VLOOKUP(H1079,Kurse!$A$2:$B$5,2))</f>
        <v/>
      </c>
      <c r="L1079" s="42" t="str">
        <f aca="false">IF(E1000="","",C1000&amp;IF(K1000&lt;=0,"minus","plus"))</f>
        <v/>
      </c>
    </row>
    <row r="1080" customFormat="false" ht="12.8" hidden="false" customHeight="false" outlineLevel="0" collapsed="false">
      <c r="K1080" s="32" t="str">
        <f aca="false">IF(H1080="","",I1080*VLOOKUP(H1080,Kurse!$A$2:$B$5,2))</f>
        <v/>
      </c>
      <c r="L1080" s="42" t="str">
        <f aca="false">IF(E1001="","",C1001&amp;IF(K1001&lt;=0,"minus","plus"))</f>
        <v/>
      </c>
    </row>
    <row r="1081" customFormat="false" ht="12.8" hidden="false" customHeight="false" outlineLevel="0" collapsed="false">
      <c r="K1081" s="32" t="str">
        <f aca="false">IF(H1081="","",I1081*VLOOKUP(H1081,Kurse!$A$2:$B$5,2))</f>
        <v/>
      </c>
      <c r="L1081" s="42" t="str">
        <f aca="false">IF(E1002="","",C1002&amp;IF(K1002&lt;=0,"minus","plus"))</f>
        <v/>
      </c>
    </row>
    <row r="1082" customFormat="false" ht="12.8" hidden="false" customHeight="false" outlineLevel="0" collapsed="false">
      <c r="K1082" s="32" t="str">
        <f aca="false">IF(H1082="","",I1082*VLOOKUP(H1082,Kurse!$A$2:$B$5,2))</f>
        <v/>
      </c>
      <c r="L1082" s="42" t="str">
        <f aca="false">IF(E1003="","",C1003&amp;IF(K1003&lt;=0,"minus","plus"))</f>
        <v/>
      </c>
    </row>
    <row r="1083" customFormat="false" ht="12.8" hidden="false" customHeight="false" outlineLevel="0" collapsed="false">
      <c r="K1083" s="32" t="str">
        <f aca="false">IF(H1083="","",I1083*VLOOKUP(H1083,Kurse!$A$2:$B$5,2))</f>
        <v/>
      </c>
      <c r="L1083" s="42" t="str">
        <f aca="false">IF(E1004="","",C1004&amp;IF(K1004&lt;=0,"minus","plus"))</f>
        <v/>
      </c>
    </row>
    <row r="1084" customFormat="false" ht="12.8" hidden="false" customHeight="false" outlineLevel="0" collapsed="false">
      <c r="K1084" s="32" t="str">
        <f aca="false">IF(H1084="","",I1084*VLOOKUP(H1084,Kurse!$A$2:$B$5,2))</f>
        <v/>
      </c>
      <c r="L1084" s="42" t="str">
        <f aca="false">IF(E1005="","",C1005&amp;IF(K1005&lt;=0,"minus","plus"))</f>
        <v/>
      </c>
    </row>
    <row r="1085" customFormat="false" ht="12.8" hidden="false" customHeight="false" outlineLevel="0" collapsed="false">
      <c r="K1085" s="32" t="str">
        <f aca="false">IF(H1085="","",I1085*VLOOKUP(H1085,Kurse!$A$2:$B$5,2))</f>
        <v/>
      </c>
      <c r="L1085" s="42" t="str">
        <f aca="false">IF(E1006="","",C1006&amp;IF(K1006&lt;=0,"minus","plus"))</f>
        <v/>
      </c>
    </row>
    <row r="1086" customFormat="false" ht="12.8" hidden="false" customHeight="false" outlineLevel="0" collapsed="false">
      <c r="K1086" s="32" t="str">
        <f aca="false">IF(H1086="","",I1086*VLOOKUP(H1086,Kurse!$A$2:$B$5,2))</f>
        <v/>
      </c>
      <c r="L1086" s="42" t="str">
        <f aca="false">IF(E1007="","",C1007&amp;IF(K1007&lt;=0,"minus","plus"))</f>
        <v/>
      </c>
    </row>
    <row r="1087" customFormat="false" ht="12.8" hidden="false" customHeight="false" outlineLevel="0" collapsed="false">
      <c r="K1087" s="32" t="str">
        <f aca="false">IF(H1087="","",I1087*VLOOKUP(H1087,Kurse!$A$2:$B$5,2))</f>
        <v/>
      </c>
      <c r="L1087" s="42" t="str">
        <f aca="false">IF(E1008="","",C1008&amp;IF(K1008&lt;=0,"minus","plus"))</f>
        <v/>
      </c>
    </row>
    <row r="1088" customFormat="false" ht="12.8" hidden="false" customHeight="false" outlineLevel="0" collapsed="false">
      <c r="K1088" s="32" t="str">
        <f aca="false">IF(H1088="","",I1088*VLOOKUP(H1088,Kurse!$A$2:$B$5,2))</f>
        <v/>
      </c>
      <c r="L1088" s="42" t="str">
        <f aca="false">IF(E1009="","",C1009&amp;IF(K1009&lt;=0,"minus","plus"))</f>
        <v/>
      </c>
    </row>
    <row r="1089" customFormat="false" ht="12.8" hidden="false" customHeight="false" outlineLevel="0" collapsed="false">
      <c r="K1089" s="32" t="str">
        <f aca="false">IF(H1089="","",I1089*VLOOKUP(H1089,Kurse!$A$2:$B$5,2))</f>
        <v/>
      </c>
      <c r="L1089" s="42" t="str">
        <f aca="false">IF(E1010="","",C1010&amp;IF(K1010&lt;=0,"minus","plus"))</f>
        <v/>
      </c>
    </row>
    <row r="1090" customFormat="false" ht="12.8" hidden="false" customHeight="false" outlineLevel="0" collapsed="false">
      <c r="K1090" s="32" t="str">
        <f aca="false">IF(H1090="","",I1090*VLOOKUP(H1090,Kurse!$A$2:$B$5,2))</f>
        <v/>
      </c>
      <c r="L1090" s="42" t="str">
        <f aca="false">IF(E1011="","",C1011&amp;IF(K1011&lt;=0,"minus","plus"))</f>
        <v/>
      </c>
    </row>
    <row r="1091" customFormat="false" ht="12.8" hidden="false" customHeight="false" outlineLevel="0" collapsed="false">
      <c r="K1091" s="32" t="str">
        <f aca="false">IF(H1091="","",I1091*VLOOKUP(H1091,Kurse!$A$2:$B$5,2))</f>
        <v/>
      </c>
      <c r="L1091" s="42" t="str">
        <f aca="false">IF(E1012="","",C1012&amp;IF(K1012&lt;=0,"minus","plus"))</f>
        <v/>
      </c>
    </row>
    <row r="1092" customFormat="false" ht="12.8" hidden="false" customHeight="false" outlineLevel="0" collapsed="false">
      <c r="K1092" s="32" t="str">
        <f aca="false">IF(H1092="","",I1092*VLOOKUP(H1092,Kurse!$A$2:$B$5,2))</f>
        <v/>
      </c>
      <c r="L1092" s="42" t="str">
        <f aca="false">IF(E1013="","",C1013&amp;IF(K1013&lt;=0,"minus","plus"))</f>
        <v/>
      </c>
    </row>
    <row r="1093" customFormat="false" ht="12.8" hidden="false" customHeight="false" outlineLevel="0" collapsed="false">
      <c r="K1093" s="32" t="str">
        <f aca="false">IF(H1093="","",I1093*VLOOKUP(H1093,Kurse!$A$2:$B$5,2))</f>
        <v/>
      </c>
      <c r="L1093" s="42" t="str">
        <f aca="false">IF(E1014="","",C1014&amp;IF(K1014&lt;=0,"minus","plus"))</f>
        <v/>
      </c>
    </row>
    <row r="1094" customFormat="false" ht="12.8" hidden="false" customHeight="false" outlineLevel="0" collapsed="false">
      <c r="K1094" s="32" t="str">
        <f aca="false">IF(H1094="","",I1094*VLOOKUP(H1094,Kurse!$A$2:$B$5,2))</f>
        <v/>
      </c>
      <c r="L1094" s="42" t="str">
        <f aca="false">IF(E1015="","",C1015&amp;IF(K1015&lt;=0,"minus","plus"))</f>
        <v/>
      </c>
    </row>
    <row r="1095" customFormat="false" ht="12.8" hidden="false" customHeight="false" outlineLevel="0" collapsed="false">
      <c r="K1095" s="32" t="str">
        <f aca="false">IF(H1095="","",I1095*VLOOKUP(H1095,Kurse!$A$2:$B$5,2))</f>
        <v/>
      </c>
      <c r="L1095" s="42" t="str">
        <f aca="false">IF(E1016="","",C1016&amp;IF(K1016&lt;=0,"minus","plus"))</f>
        <v/>
      </c>
    </row>
    <row r="1096" customFormat="false" ht="12.8" hidden="false" customHeight="false" outlineLevel="0" collapsed="false">
      <c r="K1096" s="32" t="str">
        <f aca="false">IF(H1096="","",I1096*VLOOKUP(H1096,Kurse!$A$2:$B$5,2))</f>
        <v/>
      </c>
      <c r="L1096" s="42" t="str">
        <f aca="false">IF(E1017="","",C1017&amp;IF(K1017&lt;=0,"minus","plus"))</f>
        <v/>
      </c>
    </row>
    <row r="1097" customFormat="false" ht="12.8" hidden="false" customHeight="false" outlineLevel="0" collapsed="false">
      <c r="K1097" s="32" t="str">
        <f aca="false">IF(H1097="","",I1097*VLOOKUP(H1097,Kurse!$A$2:$B$5,2))</f>
        <v/>
      </c>
      <c r="L1097" s="42" t="str">
        <f aca="false">IF(E1018="","",C1018&amp;IF(K1018&lt;=0,"minus","plus"))</f>
        <v/>
      </c>
    </row>
    <row r="1098" customFormat="false" ht="12.8" hidden="false" customHeight="false" outlineLevel="0" collapsed="false">
      <c r="K1098" s="32" t="str">
        <f aca="false">IF(H1098="","",I1098*VLOOKUP(H1098,Kurse!$A$2:$B$5,2))</f>
        <v/>
      </c>
      <c r="L1098" s="42" t="str">
        <f aca="false">IF(E1019="","",C1019&amp;IF(K1019&lt;=0,"minus","plus"))</f>
        <v/>
      </c>
    </row>
    <row r="1099" customFormat="false" ht="12.8" hidden="false" customHeight="false" outlineLevel="0" collapsed="false">
      <c r="K1099" s="32" t="str">
        <f aca="false">IF(H1099="","",I1099*VLOOKUP(H1099,Kurse!$A$2:$B$5,2))</f>
        <v/>
      </c>
      <c r="L1099" s="42" t="str">
        <f aca="false">IF(E1020="","",C1020&amp;IF(K1020&lt;=0,"minus","plus"))</f>
        <v/>
      </c>
    </row>
    <row r="1100" customFormat="false" ht="12.8" hidden="false" customHeight="false" outlineLevel="0" collapsed="false">
      <c r="K1100" s="32" t="str">
        <f aca="false">IF(H1100="","",I1100*VLOOKUP(H1100,Kurse!$A$2:$B$5,2))</f>
        <v/>
      </c>
      <c r="L1100" s="42" t="str">
        <f aca="false">IF(E1021="","",C1021&amp;IF(K1021&lt;=0,"minus","plus"))</f>
        <v/>
      </c>
    </row>
    <row r="1101" customFormat="false" ht="12.8" hidden="false" customHeight="false" outlineLevel="0" collapsed="false">
      <c r="K1101" s="32" t="str">
        <f aca="false">IF(H1101="","",I1101*VLOOKUP(H1101,Kurse!$A$2:$B$5,2))</f>
        <v/>
      </c>
      <c r="L1101" s="42" t="str">
        <f aca="false">IF(E1022="","",C1022&amp;IF(K1022&lt;=0,"minus","plus"))</f>
        <v/>
      </c>
    </row>
    <row r="1102" customFormat="false" ht="12.8" hidden="false" customHeight="false" outlineLevel="0" collapsed="false">
      <c r="K1102" s="32" t="str">
        <f aca="false">IF(H1102="","",I1102*VLOOKUP(H1102,Kurse!$A$2:$B$5,2))</f>
        <v/>
      </c>
      <c r="L1102" s="42" t="str">
        <f aca="false">IF(E1023="","",C1023&amp;IF(K1023&lt;=0,"minus","plus"))</f>
        <v/>
      </c>
    </row>
    <row r="1103" customFormat="false" ht="12.8" hidden="false" customHeight="false" outlineLevel="0" collapsed="false">
      <c r="K1103" s="32" t="str">
        <f aca="false">IF(H1103="","",I1103*VLOOKUP(H1103,Kurse!$A$2:$B$5,2))</f>
        <v/>
      </c>
      <c r="L1103" s="42" t="str">
        <f aca="false">IF(E1024="","",C1024&amp;IF(K1024&lt;=0,"minus","plus"))</f>
        <v/>
      </c>
    </row>
    <row r="1104" customFormat="false" ht="12.8" hidden="false" customHeight="false" outlineLevel="0" collapsed="false">
      <c r="K1104" s="32" t="str">
        <f aca="false">IF(H1104="","",I1104*VLOOKUP(H1104,Kurse!$A$2:$B$5,2))</f>
        <v/>
      </c>
      <c r="L1104" s="42" t="str">
        <f aca="false">IF(E1025="","",C1025&amp;IF(K1025&lt;=0,"minus","plus"))</f>
        <v/>
      </c>
    </row>
    <row r="1105" customFormat="false" ht="12.8" hidden="false" customHeight="false" outlineLevel="0" collapsed="false">
      <c r="K1105" s="32" t="str">
        <f aca="false">IF(H1105="","",I1105*VLOOKUP(H1105,Kurse!$A$2:$B$5,2))</f>
        <v/>
      </c>
      <c r="L1105" s="42" t="str">
        <f aca="false">IF(E1026="","",C1026&amp;IF(K1026&lt;=0,"minus","plus"))</f>
        <v/>
      </c>
    </row>
    <row r="1106" customFormat="false" ht="12.8" hidden="false" customHeight="false" outlineLevel="0" collapsed="false">
      <c r="K1106" s="32" t="str">
        <f aca="false">IF(H1106="","",I1106*VLOOKUP(H1106,Kurse!$A$2:$B$5,2))</f>
        <v/>
      </c>
      <c r="L1106" s="42" t="str">
        <f aca="false">IF(E1027="","",C1027&amp;IF(K1027&lt;=0,"minus","plus"))</f>
        <v/>
      </c>
    </row>
    <row r="1107" customFormat="false" ht="12.8" hidden="false" customHeight="false" outlineLevel="0" collapsed="false">
      <c r="K1107" s="32" t="str">
        <f aca="false">IF(H1107="","",I1107*VLOOKUP(H1107,Kurse!$A$2:$B$5,2))</f>
        <v/>
      </c>
      <c r="L1107" s="42" t="str">
        <f aca="false">IF(E1028="","",C1028&amp;IF(K1028&lt;=0,"minus","plus"))</f>
        <v/>
      </c>
    </row>
    <row r="1108" customFormat="false" ht="12.8" hidden="false" customHeight="false" outlineLevel="0" collapsed="false">
      <c r="K1108" s="32" t="str">
        <f aca="false">IF(H1108="","",I1108*VLOOKUP(H1108,Kurse!$A$2:$B$5,2))</f>
        <v/>
      </c>
      <c r="L1108" s="42" t="str">
        <f aca="false">IF(E1029="","",C1029&amp;IF(K1029&lt;=0,"minus","plus"))</f>
        <v/>
      </c>
    </row>
    <row r="1109" customFormat="false" ht="12.8" hidden="false" customHeight="false" outlineLevel="0" collapsed="false">
      <c r="K1109" s="32" t="str">
        <f aca="false">IF(H1109="","",I1109*VLOOKUP(H1109,Kurse!$A$2:$B$5,2))</f>
        <v/>
      </c>
      <c r="L1109" s="42" t="str">
        <f aca="false">IF(E1030="","",C1030&amp;IF(K1030&lt;=0,"minus","plus"))</f>
        <v/>
      </c>
    </row>
    <row r="1110" customFormat="false" ht="12.8" hidden="false" customHeight="false" outlineLevel="0" collapsed="false">
      <c r="K1110" s="32" t="str">
        <f aca="false">IF(H1110="","",I1110*VLOOKUP(H1110,Kurse!$A$2:$B$5,2))</f>
        <v/>
      </c>
      <c r="L1110" s="42" t="str">
        <f aca="false">IF(E1031="","",C1031&amp;IF(K1031&lt;=0,"minus","plus"))</f>
        <v/>
      </c>
    </row>
    <row r="1111" customFormat="false" ht="12.8" hidden="false" customHeight="false" outlineLevel="0" collapsed="false">
      <c r="K1111" s="32" t="str">
        <f aca="false">IF(H1111="","",I1111*VLOOKUP(H1111,Kurse!$A$2:$B$5,2))</f>
        <v/>
      </c>
      <c r="L1111" s="42" t="str">
        <f aca="false">IF(E1032="","",C1032&amp;IF(K1032&lt;=0,"minus","plus"))</f>
        <v/>
      </c>
    </row>
    <row r="1112" customFormat="false" ht="12.8" hidden="false" customHeight="false" outlineLevel="0" collapsed="false">
      <c r="K1112" s="32" t="str">
        <f aca="false">IF(H1112="","",I1112*VLOOKUP(H1112,Kurse!$A$2:$B$5,2))</f>
        <v/>
      </c>
      <c r="L1112" s="42" t="str">
        <f aca="false">IF(E1033="","",C1033&amp;IF(K1033&lt;=0,"minus","plus"))</f>
        <v/>
      </c>
    </row>
    <row r="1113" customFormat="false" ht="12.8" hidden="false" customHeight="false" outlineLevel="0" collapsed="false">
      <c r="K1113" s="32" t="str">
        <f aca="false">IF(H1113="","",I1113*VLOOKUP(H1113,Kurse!$A$2:$B$5,2))</f>
        <v/>
      </c>
      <c r="L1113" s="42" t="str">
        <f aca="false">IF(E1034="","",C1034&amp;IF(K1034&lt;=0,"minus","plus"))</f>
        <v/>
      </c>
    </row>
    <row r="1114" customFormat="false" ht="12.8" hidden="false" customHeight="false" outlineLevel="0" collapsed="false">
      <c r="K1114" s="32" t="str">
        <f aca="false">IF(H1114="","",I1114*VLOOKUP(H1114,Kurse!$A$2:$B$5,2))</f>
        <v/>
      </c>
      <c r="L1114" s="42" t="str">
        <f aca="false">IF(E1035="","",C1035&amp;IF(K1035&lt;=0,"minus","plus"))</f>
        <v/>
      </c>
    </row>
    <row r="1115" customFormat="false" ht="12.8" hidden="false" customHeight="false" outlineLevel="0" collapsed="false">
      <c r="K1115" s="32" t="str">
        <f aca="false">IF(H1115="","",I1115*VLOOKUP(H1115,Kurse!$A$2:$B$5,2))</f>
        <v/>
      </c>
      <c r="L1115" s="42" t="str">
        <f aca="false">IF(E1036="","",C1036&amp;IF(K1036&lt;=0,"minus","plus"))</f>
        <v/>
      </c>
    </row>
    <row r="1116" customFormat="false" ht="12.8" hidden="false" customHeight="false" outlineLevel="0" collapsed="false">
      <c r="K1116" s="32" t="str">
        <f aca="false">IF(H1116="","",I1116*VLOOKUP(H1116,Kurse!$A$2:$B$5,2))</f>
        <v/>
      </c>
      <c r="L1116" s="42" t="str">
        <f aca="false">IF(E1037="","",C1037&amp;IF(K1037&lt;=0,"minus","plus"))</f>
        <v/>
      </c>
    </row>
    <row r="1117" customFormat="false" ht="12.8" hidden="false" customHeight="false" outlineLevel="0" collapsed="false">
      <c r="K1117" s="32" t="str">
        <f aca="false">IF(H1117="","",I1117*VLOOKUP(H1117,Kurse!$A$2:$B$5,2))</f>
        <v/>
      </c>
      <c r="L1117" s="42" t="str">
        <f aca="false">IF(E1038="","",C1038&amp;IF(K1038&lt;=0,"minus","plus"))</f>
        <v/>
      </c>
    </row>
    <row r="1118" customFormat="false" ht="12.8" hidden="false" customHeight="false" outlineLevel="0" collapsed="false">
      <c r="K1118" s="32" t="str">
        <f aca="false">IF(H1118="","",I1118*VLOOKUP(H1118,Kurse!$A$2:$B$5,2))</f>
        <v/>
      </c>
      <c r="L1118" s="42" t="str">
        <f aca="false">IF(E1039="","",C1039&amp;IF(K1039&lt;=0,"minus","plus"))</f>
        <v/>
      </c>
    </row>
    <row r="1119" customFormat="false" ht="12.8" hidden="false" customHeight="false" outlineLevel="0" collapsed="false">
      <c r="K1119" s="32" t="str">
        <f aca="false">IF(H1119="","",I1119*VLOOKUP(H1119,Kurse!$A$2:$B$5,2))</f>
        <v/>
      </c>
      <c r="L1119" s="42" t="str">
        <f aca="false">IF(E1040="","",C1040&amp;IF(K1040&lt;=0,"minus","plus"))</f>
        <v/>
      </c>
    </row>
    <row r="1120" customFormat="false" ht="12.8" hidden="false" customHeight="false" outlineLevel="0" collapsed="false">
      <c r="K1120" s="32" t="str">
        <f aca="false">IF(H1120="","",I1120*VLOOKUP(H1120,Kurse!$A$2:$B$5,2))</f>
        <v/>
      </c>
      <c r="L1120" s="42" t="str">
        <f aca="false">IF(E1041="","",C1041&amp;IF(K1041&lt;=0,"minus","plus"))</f>
        <v/>
      </c>
    </row>
    <row r="1121" customFormat="false" ht="12.8" hidden="false" customHeight="false" outlineLevel="0" collapsed="false">
      <c r="K1121" s="32" t="str">
        <f aca="false">IF(H1121="","",I1121*VLOOKUP(H1121,Kurse!$A$2:$B$5,2))</f>
        <v/>
      </c>
      <c r="L1121" s="42" t="str">
        <f aca="false">IF(E1042="","",C1042&amp;IF(K1042&lt;=0,"minus","plus"))</f>
        <v/>
      </c>
    </row>
    <row r="1122" customFormat="false" ht="12.8" hidden="false" customHeight="false" outlineLevel="0" collapsed="false">
      <c r="K1122" s="32" t="str">
        <f aca="false">IF(H1122="","",I1122*VLOOKUP(H1122,Kurse!$A$2:$B$5,2))</f>
        <v/>
      </c>
      <c r="L1122" s="42" t="str">
        <f aca="false">IF(E1043="","",C1043&amp;IF(K1043&lt;=0,"minus","plus"))</f>
        <v/>
      </c>
    </row>
    <row r="1123" customFormat="false" ht="12.8" hidden="false" customHeight="false" outlineLevel="0" collapsed="false">
      <c r="K1123" s="32" t="str">
        <f aca="false">IF(H1123="","",I1123*VLOOKUP(H1123,Kurse!$A$2:$B$5,2))</f>
        <v/>
      </c>
      <c r="L1123" s="42" t="str">
        <f aca="false">IF(E1044="","",C1044&amp;IF(K1044&lt;=0,"minus","plus"))</f>
        <v/>
      </c>
    </row>
    <row r="1124" customFormat="false" ht="12.8" hidden="false" customHeight="false" outlineLevel="0" collapsed="false">
      <c r="K1124" s="32" t="str">
        <f aca="false">IF(H1124="","",I1124*VLOOKUP(H1124,Kurse!$A$2:$B$5,2))</f>
        <v/>
      </c>
      <c r="L1124" s="42" t="str">
        <f aca="false">IF(E1045="","",C1045&amp;IF(K1045&lt;=0,"minus","plus"))</f>
        <v/>
      </c>
    </row>
    <row r="1125" customFormat="false" ht="12.8" hidden="false" customHeight="false" outlineLevel="0" collapsed="false">
      <c r="K1125" s="32" t="str">
        <f aca="false">IF(H1125="","",I1125*VLOOKUP(H1125,Kurse!$A$2:$B$5,2))</f>
        <v/>
      </c>
      <c r="L1125" s="42" t="str">
        <f aca="false">IF(E1046="","",C1046&amp;IF(K1046&lt;=0,"minus","plus"))</f>
        <v/>
      </c>
    </row>
    <row r="1126" customFormat="false" ht="12.8" hidden="false" customHeight="false" outlineLevel="0" collapsed="false">
      <c r="K1126" s="32" t="str">
        <f aca="false">IF(H1126="","",I1126*VLOOKUP(H1126,Kurse!$A$2:$B$5,2))</f>
        <v/>
      </c>
      <c r="L1126" s="42" t="str">
        <f aca="false">IF(E1047="","",C1047&amp;IF(K1047&lt;=0,"minus","plus"))</f>
        <v/>
      </c>
    </row>
    <row r="1127" customFormat="false" ht="12.8" hidden="false" customHeight="false" outlineLevel="0" collapsed="false">
      <c r="K1127" s="32" t="str">
        <f aca="false">IF(H1127="","",I1127*VLOOKUP(H1127,Kurse!$A$2:$B$5,2))</f>
        <v/>
      </c>
      <c r="L1127" s="42" t="str">
        <f aca="false">IF(E1048="","",C1048&amp;IF(K1048&lt;=0,"minus","plus"))</f>
        <v/>
      </c>
    </row>
    <row r="1128" customFormat="false" ht="12.8" hidden="false" customHeight="false" outlineLevel="0" collapsed="false">
      <c r="K1128" s="32" t="str">
        <f aca="false">IF(H1128="","",I1128*VLOOKUP(H1128,Kurse!$A$2:$B$5,2))</f>
        <v/>
      </c>
      <c r="L1128" s="42" t="str">
        <f aca="false">IF(E1049="","",C1049&amp;IF(K1049&lt;=0,"minus","plus"))</f>
        <v/>
      </c>
    </row>
    <row r="1129" customFormat="false" ht="12.8" hidden="false" customHeight="false" outlineLevel="0" collapsed="false">
      <c r="K1129" s="32" t="str">
        <f aca="false">IF(H1129="","",I1129*VLOOKUP(H1129,Kurse!$A$2:$B$5,2))</f>
        <v/>
      </c>
      <c r="L1129" s="42" t="str">
        <f aca="false">IF(E1050="","",C1050&amp;IF(K1050&lt;=0,"minus","plus"))</f>
        <v/>
      </c>
    </row>
    <row r="1130" customFormat="false" ht="12.8" hidden="false" customHeight="false" outlineLevel="0" collapsed="false">
      <c r="K1130" s="32" t="str">
        <f aca="false">IF(H1130="","",I1130*VLOOKUP(H1130,Kurse!$A$2:$B$5,2))</f>
        <v/>
      </c>
      <c r="L1130" s="42" t="str">
        <f aca="false">IF(E1051="","",C1051&amp;IF(K1051&lt;=0,"minus","plus"))</f>
        <v/>
      </c>
    </row>
    <row r="1131" customFormat="false" ht="12.8" hidden="false" customHeight="false" outlineLevel="0" collapsed="false">
      <c r="K1131" s="32" t="str">
        <f aca="false">IF(H1131="","",I1131*VLOOKUP(H1131,Kurse!$A$2:$B$5,2))</f>
        <v/>
      </c>
      <c r="L1131" s="42" t="str">
        <f aca="false">IF(E1052="","",C1052&amp;IF(K1052&lt;=0,"minus","plus"))</f>
        <v/>
      </c>
    </row>
    <row r="1132" customFormat="false" ht="12.8" hidden="false" customHeight="false" outlineLevel="0" collapsed="false">
      <c r="K1132" s="32" t="str">
        <f aca="false">IF(H1132="","",I1132*VLOOKUP(H1132,Kurse!$A$2:$B$5,2))</f>
        <v/>
      </c>
      <c r="L1132" s="42" t="str">
        <f aca="false">IF(E1053="","",C1053&amp;IF(K1053&lt;=0,"minus","plus"))</f>
        <v/>
      </c>
    </row>
    <row r="1133" customFormat="false" ht="12.8" hidden="false" customHeight="false" outlineLevel="0" collapsed="false">
      <c r="K1133" s="32" t="str">
        <f aca="false">IF(H1133="","",I1133*VLOOKUP(H1133,Kurse!$A$2:$B$5,2))</f>
        <v/>
      </c>
      <c r="L1133" s="42" t="str">
        <f aca="false">IF(E1054="","",C1054&amp;IF(K1054&lt;=0,"minus","plus"))</f>
        <v/>
      </c>
    </row>
    <row r="1134" customFormat="false" ht="12.8" hidden="false" customHeight="false" outlineLevel="0" collapsed="false">
      <c r="K1134" s="32" t="str">
        <f aca="false">IF(H1134="","",I1134*VLOOKUP(H1134,Kurse!$A$2:$B$5,2))</f>
        <v/>
      </c>
      <c r="L1134" s="42" t="str">
        <f aca="false">IF(E1055="","",C1055&amp;IF(K1055&lt;=0,"minus","plus"))</f>
        <v/>
      </c>
    </row>
    <row r="1135" customFormat="false" ht="12.8" hidden="false" customHeight="false" outlineLevel="0" collapsed="false">
      <c r="K1135" s="32" t="str">
        <f aca="false">IF(H1135="","",I1135*VLOOKUP(H1135,Kurse!$A$2:$B$5,2))</f>
        <v/>
      </c>
      <c r="L1135" s="42" t="str">
        <f aca="false">IF(E1056="","",C1056&amp;IF(K1056&lt;=0,"minus","plus"))</f>
        <v/>
      </c>
    </row>
    <row r="1136" customFormat="false" ht="12.8" hidden="false" customHeight="false" outlineLevel="0" collapsed="false">
      <c r="K1136" s="32" t="str">
        <f aca="false">IF(H1136="","",I1136*VLOOKUP(H1136,Kurse!$A$2:$B$5,2))</f>
        <v/>
      </c>
      <c r="L1136" s="42" t="str">
        <f aca="false">IF(E1057="","",C1057&amp;IF(K1057&lt;=0,"minus","plus"))</f>
        <v/>
      </c>
    </row>
    <row r="1137" customFormat="false" ht="12.8" hidden="false" customHeight="false" outlineLevel="0" collapsed="false">
      <c r="K1137" s="32" t="str">
        <f aca="false">IF(H1137="","",I1137*VLOOKUP(H1137,Kurse!$A$2:$B$5,2))</f>
        <v/>
      </c>
      <c r="L1137" s="42" t="str">
        <f aca="false">IF(E1058="","",C1058&amp;IF(K1058&lt;=0,"minus","plus"))</f>
        <v/>
      </c>
    </row>
    <row r="1138" customFormat="false" ht="12.8" hidden="false" customHeight="false" outlineLevel="0" collapsed="false">
      <c r="K1138" s="32" t="str">
        <f aca="false">IF(H1138="","",I1138*VLOOKUP(H1138,Kurse!$A$2:$B$5,2))</f>
        <v/>
      </c>
      <c r="L1138" s="42" t="str">
        <f aca="false">IF(E1059="","",C1059&amp;IF(K1059&lt;=0,"minus","plus"))</f>
        <v/>
      </c>
    </row>
    <row r="1139" customFormat="false" ht="12.8" hidden="false" customHeight="false" outlineLevel="0" collapsed="false">
      <c r="K1139" s="32" t="str">
        <f aca="false">IF(H1139="","",I1139*VLOOKUP(H1139,Kurse!$A$2:$B$5,2))</f>
        <v/>
      </c>
      <c r="L1139" s="42" t="str">
        <f aca="false">IF(E1060="","",C1060&amp;IF(K1060&lt;=0,"minus","plus"))</f>
        <v/>
      </c>
    </row>
    <row r="1140" customFormat="false" ht="12.8" hidden="false" customHeight="false" outlineLevel="0" collapsed="false">
      <c r="K1140" s="32" t="str">
        <f aca="false">IF(H1140="","",I1140*VLOOKUP(H1140,Kurse!$A$2:$B$5,2))</f>
        <v/>
      </c>
      <c r="L1140" s="42" t="str">
        <f aca="false">IF(E1061="","",C1061&amp;IF(K1061&lt;=0,"minus","plus"))</f>
        <v/>
      </c>
    </row>
    <row r="1141" customFormat="false" ht="12.8" hidden="false" customHeight="false" outlineLevel="0" collapsed="false">
      <c r="K1141" s="32" t="str">
        <f aca="false">IF(H1141="","",I1141*VLOOKUP(H1141,Kurse!$A$2:$B$5,2))</f>
        <v/>
      </c>
      <c r="L1141" s="42" t="str">
        <f aca="false">IF(E1062="","",C1062&amp;IF(K1062&lt;=0,"minus","plus"))</f>
        <v/>
      </c>
    </row>
    <row r="1142" customFormat="false" ht="12.8" hidden="false" customHeight="false" outlineLevel="0" collapsed="false">
      <c r="K1142" s="32" t="str">
        <f aca="false">IF(H1142="","",I1142*VLOOKUP(H1142,Kurse!$A$2:$B$5,2))</f>
        <v/>
      </c>
      <c r="L1142" s="42" t="str">
        <f aca="false">IF(E1063="","",C1063&amp;IF(K1063&lt;=0,"minus","plus"))</f>
        <v/>
      </c>
    </row>
    <row r="1143" customFormat="false" ht="12.8" hidden="false" customHeight="false" outlineLevel="0" collapsed="false">
      <c r="K1143" s="32" t="str">
        <f aca="false">IF(H1143="","",I1143*VLOOKUP(H1143,Kurse!$A$2:$B$5,2))</f>
        <v/>
      </c>
      <c r="L1143" s="42" t="str">
        <f aca="false">IF(E1064="","",C1064&amp;IF(K1064&lt;=0,"minus","plus"))</f>
        <v/>
      </c>
    </row>
    <row r="1144" customFormat="false" ht="12.8" hidden="false" customHeight="false" outlineLevel="0" collapsed="false">
      <c r="K1144" s="32" t="str">
        <f aca="false">IF(H1144="","",I1144*VLOOKUP(H1144,Kurse!$A$2:$B$5,2))</f>
        <v/>
      </c>
      <c r="L1144" s="42" t="str">
        <f aca="false">IF(E1065="","",C1065&amp;IF(K1065&lt;=0,"minus","plus"))</f>
        <v/>
      </c>
    </row>
    <row r="1145" customFormat="false" ht="12.8" hidden="false" customHeight="false" outlineLevel="0" collapsed="false">
      <c r="K1145" s="32" t="str">
        <f aca="false">IF(H1145="","",I1145*VLOOKUP(H1145,Kurse!$A$2:$B$5,2))</f>
        <v/>
      </c>
      <c r="L1145" s="42" t="str">
        <f aca="false">IF(E1066="","",C1066&amp;IF(K1066&lt;=0,"minus","plus"))</f>
        <v/>
      </c>
    </row>
    <row r="1146" customFormat="false" ht="12.8" hidden="false" customHeight="false" outlineLevel="0" collapsed="false">
      <c r="K1146" s="32" t="str">
        <f aca="false">IF(H1146="","",I1146*VLOOKUP(H1146,Kurse!$A$2:$B$5,2))</f>
        <v/>
      </c>
      <c r="L1146" s="42" t="str">
        <f aca="false">IF(E1067="","",C1067&amp;IF(K1067&lt;=0,"minus","plus"))</f>
        <v/>
      </c>
    </row>
    <row r="1147" customFormat="false" ht="12.8" hidden="false" customHeight="false" outlineLevel="0" collapsed="false">
      <c r="K1147" s="32" t="str">
        <f aca="false">IF(H1147="","",I1147*VLOOKUP(H1147,Kurse!$A$2:$B$5,2))</f>
        <v/>
      </c>
      <c r="L1147" s="42" t="str">
        <f aca="false">IF(E1068="","",C1068&amp;IF(K1068&lt;=0,"minus","plus"))</f>
        <v/>
      </c>
    </row>
    <row r="1148" customFormat="false" ht="12.8" hidden="false" customHeight="false" outlineLevel="0" collapsed="false">
      <c r="K1148" s="32" t="str">
        <f aca="false">IF(H1148="","",I1148*VLOOKUP(H1148,Kurse!$A$2:$B$5,2))</f>
        <v/>
      </c>
      <c r="L1148" s="42" t="str">
        <f aca="false">IF(E1069="","",C1069&amp;IF(K1069&lt;=0,"minus","plus"))</f>
        <v/>
      </c>
    </row>
    <row r="1149" customFormat="false" ht="12.8" hidden="false" customHeight="false" outlineLevel="0" collapsed="false">
      <c r="K1149" s="32" t="str">
        <f aca="false">IF(H1149="","",I1149*VLOOKUP(H1149,Kurse!$A$2:$B$5,2))</f>
        <v/>
      </c>
      <c r="L1149" s="42" t="str">
        <f aca="false">IF(E1070="","",C1070&amp;IF(K1070&lt;=0,"minus","plus"))</f>
        <v/>
      </c>
    </row>
    <row r="1150" customFormat="false" ht="12.8" hidden="false" customHeight="false" outlineLevel="0" collapsed="false">
      <c r="K1150" s="32" t="str">
        <f aca="false">IF(H1150="","",I1150*VLOOKUP(H1150,Kurse!$A$2:$B$5,2))</f>
        <v/>
      </c>
      <c r="L1150" s="42" t="str">
        <f aca="false">IF(E1071="","",C1071&amp;IF(K1071&lt;=0,"minus","plus"))</f>
        <v/>
      </c>
    </row>
    <row r="1151" customFormat="false" ht="12.8" hidden="false" customHeight="false" outlineLevel="0" collapsed="false">
      <c r="K1151" s="32" t="str">
        <f aca="false">IF(H1151="","",I1151*VLOOKUP(H1151,Kurse!$A$2:$B$5,2))</f>
        <v/>
      </c>
      <c r="L1151" s="42" t="str">
        <f aca="false">IF(E1072="","",C1072&amp;IF(K1072&lt;=0,"minus","plus"))</f>
        <v/>
      </c>
    </row>
    <row r="1152" customFormat="false" ht="12.8" hidden="false" customHeight="false" outlineLevel="0" collapsed="false">
      <c r="K1152" s="32" t="str">
        <f aca="false">IF(H1152="","",I1152*VLOOKUP(H1152,Kurse!$A$2:$B$5,2))</f>
        <v/>
      </c>
      <c r="L1152" s="42" t="str">
        <f aca="false">IF(E1073="","",C1073&amp;IF(K1073&lt;=0,"minus","plus"))</f>
        <v/>
      </c>
    </row>
    <row r="1153" customFormat="false" ht="12.8" hidden="false" customHeight="false" outlineLevel="0" collapsed="false">
      <c r="K1153" s="32" t="str">
        <f aca="false">IF(H1153="","",I1153*VLOOKUP(H1153,Kurse!$A$2:$B$5,2))</f>
        <v/>
      </c>
      <c r="L1153" s="42" t="str">
        <f aca="false">IF(E1074="","",C1074&amp;IF(K1074&lt;=0,"minus","plus"))</f>
        <v/>
      </c>
    </row>
    <row r="1154" customFormat="false" ht="12.8" hidden="false" customHeight="false" outlineLevel="0" collapsed="false">
      <c r="K1154" s="32" t="str">
        <f aca="false">IF(H1154="","",I1154*VLOOKUP(H1154,Kurse!$A$2:$B$5,2))</f>
        <v/>
      </c>
      <c r="L1154" s="42" t="str">
        <f aca="false">IF(E1075="","",C1075&amp;IF(K1075&lt;=0,"minus","plus"))</f>
        <v/>
      </c>
    </row>
    <row r="1155" customFormat="false" ht="12.8" hidden="false" customHeight="false" outlineLevel="0" collapsed="false">
      <c r="K1155" s="32" t="str">
        <f aca="false">IF(H1155="","",I1155*VLOOKUP(H1155,Kurse!$A$2:$B$5,2))</f>
        <v/>
      </c>
      <c r="L1155" s="42" t="str">
        <f aca="false">IF(E1076="","",C1076&amp;IF(K1076&lt;=0,"minus","plus"))</f>
        <v/>
      </c>
    </row>
    <row r="1156" customFormat="false" ht="12.8" hidden="false" customHeight="false" outlineLevel="0" collapsed="false">
      <c r="K1156" s="32" t="str">
        <f aca="false">IF(H1156="","",I1156*VLOOKUP(H1156,Kurse!$A$2:$B$5,2))</f>
        <v/>
      </c>
      <c r="L1156" s="42" t="str">
        <f aca="false">IF(E1077="","",C1077&amp;IF(K1077&lt;=0,"minus","plus"))</f>
        <v/>
      </c>
    </row>
    <row r="1157" customFormat="false" ht="12.8" hidden="false" customHeight="false" outlineLevel="0" collapsed="false">
      <c r="K1157" s="32" t="str">
        <f aca="false">IF(H1157="","",I1157*VLOOKUP(H1157,Kurse!$A$2:$B$5,2))</f>
        <v/>
      </c>
      <c r="L1157" s="42" t="str">
        <f aca="false">IF(E1078="","",C1078&amp;IF(K1078&lt;=0,"minus","plus"))</f>
        <v/>
      </c>
    </row>
    <row r="1158" customFormat="false" ht="12.8" hidden="false" customHeight="false" outlineLevel="0" collapsed="false">
      <c r="K1158" s="32" t="str">
        <f aca="false">IF(H1158="","",I1158*VLOOKUP(H1158,Kurse!$A$2:$B$5,2))</f>
        <v/>
      </c>
      <c r="L1158" s="42" t="str">
        <f aca="false">IF(E1079="","",C1079&amp;IF(K1079&lt;=0,"minus","plus"))</f>
        <v/>
      </c>
    </row>
    <row r="1159" customFormat="false" ht="12.8" hidden="false" customHeight="false" outlineLevel="0" collapsed="false">
      <c r="K1159" s="32" t="str">
        <f aca="false">IF(H1159="","",I1159*VLOOKUP(H1159,Kurse!$A$2:$B$5,2))</f>
        <v/>
      </c>
      <c r="L1159" s="42" t="str">
        <f aca="false">IF(E1080="","",C1080&amp;IF(K1080&lt;=0,"minus","plus"))</f>
        <v/>
      </c>
    </row>
    <row r="1160" customFormat="false" ht="12.8" hidden="false" customHeight="false" outlineLevel="0" collapsed="false">
      <c r="K1160" s="32" t="str">
        <f aca="false">IF(H1160="","",I1160*VLOOKUP(H1160,Kurse!$A$2:$B$5,2))</f>
        <v/>
      </c>
      <c r="L1160" s="42" t="str">
        <f aca="false">IF(E1081="","",C1081&amp;IF(K1081&lt;=0,"minus","plus"))</f>
        <v/>
      </c>
    </row>
    <row r="1161" customFormat="false" ht="12.8" hidden="false" customHeight="false" outlineLevel="0" collapsed="false">
      <c r="K1161" s="32" t="str">
        <f aca="false">IF(H1161="","",I1161*VLOOKUP(H1161,Kurse!$A$2:$B$5,2))</f>
        <v/>
      </c>
      <c r="L1161" s="42" t="str">
        <f aca="false">IF(E1082="","",C1082&amp;IF(K1082&lt;=0,"minus","plus"))</f>
        <v/>
      </c>
    </row>
    <row r="1162" customFormat="false" ht="12.8" hidden="false" customHeight="false" outlineLevel="0" collapsed="false">
      <c r="K1162" s="32" t="str">
        <f aca="false">IF(H1162="","",I1162*VLOOKUP(H1162,Kurse!$A$2:$B$5,2))</f>
        <v/>
      </c>
      <c r="L1162" s="42" t="str">
        <f aca="false">IF(E1083="","",C1083&amp;IF(K1083&lt;=0,"minus","plus"))</f>
        <v/>
      </c>
    </row>
    <row r="1163" customFormat="false" ht="12.8" hidden="false" customHeight="false" outlineLevel="0" collapsed="false">
      <c r="K1163" s="32" t="str">
        <f aca="false">IF(H1163="","",I1163*VLOOKUP(H1163,Kurse!$A$2:$B$5,2))</f>
        <v/>
      </c>
      <c r="L1163" s="42" t="str">
        <f aca="false">IF(E1084="","",C1084&amp;IF(K1084&lt;=0,"minus","plus"))</f>
        <v/>
      </c>
    </row>
    <row r="1164" customFormat="false" ht="12.8" hidden="false" customHeight="false" outlineLevel="0" collapsed="false">
      <c r="K1164" s="32" t="str">
        <f aca="false">IF(H1164="","",I1164*VLOOKUP(H1164,Kurse!$A$2:$B$5,2))</f>
        <v/>
      </c>
      <c r="L1164" s="42" t="str">
        <f aca="false">IF(E1085="","",C1085&amp;IF(K1085&lt;=0,"minus","plus"))</f>
        <v/>
      </c>
    </row>
    <row r="1165" customFormat="false" ht="12.8" hidden="false" customHeight="false" outlineLevel="0" collapsed="false">
      <c r="K1165" s="32" t="str">
        <f aca="false">IF(H1165="","",I1165*VLOOKUP(H1165,Kurse!$A$2:$B$5,2))</f>
        <v/>
      </c>
      <c r="L1165" s="42" t="str">
        <f aca="false">IF(E1086="","",C1086&amp;IF(K1086&lt;=0,"minus","plus"))</f>
        <v/>
      </c>
    </row>
    <row r="1166" customFormat="false" ht="12.8" hidden="false" customHeight="false" outlineLevel="0" collapsed="false">
      <c r="K1166" s="32" t="str">
        <f aca="false">IF(H1166="","",I1166*VLOOKUP(H1166,Kurse!$A$2:$B$5,2))</f>
        <v/>
      </c>
      <c r="L1166" s="42" t="str">
        <f aca="false">IF(E1087="","",C1087&amp;IF(K1087&lt;=0,"minus","plus"))</f>
        <v/>
      </c>
    </row>
    <row r="1167" customFormat="false" ht="12.8" hidden="false" customHeight="false" outlineLevel="0" collapsed="false">
      <c r="K1167" s="32" t="str">
        <f aca="false">IF(H1167="","",I1167*VLOOKUP(H1167,Kurse!$A$2:$B$5,2))</f>
        <v/>
      </c>
      <c r="L1167" s="42" t="str">
        <f aca="false">IF(E1088="","",C1088&amp;IF(K1088&lt;=0,"minus","plus"))</f>
        <v/>
      </c>
    </row>
    <row r="1168" customFormat="false" ht="12.8" hidden="false" customHeight="false" outlineLevel="0" collapsed="false">
      <c r="K1168" s="32" t="str">
        <f aca="false">IF(H1168="","",I1168*VLOOKUP(H1168,Kurse!$A$2:$B$5,2))</f>
        <v/>
      </c>
      <c r="L1168" s="42" t="str">
        <f aca="false">IF(E1089="","",C1089&amp;IF(K1089&lt;=0,"minus","plus"))</f>
        <v/>
      </c>
    </row>
    <row r="1169" customFormat="false" ht="12.8" hidden="false" customHeight="false" outlineLevel="0" collapsed="false">
      <c r="K1169" s="32" t="str">
        <f aca="false">IF(H1169="","",I1169*VLOOKUP(H1169,Kurse!$A$2:$B$5,2))</f>
        <v/>
      </c>
      <c r="L1169" s="42" t="str">
        <f aca="false">IF(E1090="","",C1090&amp;IF(K1090&lt;=0,"minus","plus"))</f>
        <v/>
      </c>
    </row>
    <row r="1170" customFormat="false" ht="12.8" hidden="false" customHeight="false" outlineLevel="0" collapsed="false">
      <c r="K1170" s="32" t="str">
        <f aca="false">IF(H1170="","",I1170*VLOOKUP(H1170,Kurse!$A$2:$B$5,2))</f>
        <v/>
      </c>
      <c r="L1170" s="42" t="str">
        <f aca="false">IF(E1091="","",C1091&amp;IF(K1091&lt;=0,"minus","plus"))</f>
        <v/>
      </c>
    </row>
    <row r="1171" customFormat="false" ht="12.8" hidden="false" customHeight="false" outlineLevel="0" collapsed="false">
      <c r="K1171" s="32" t="str">
        <f aca="false">IF(H1171="","",I1171*VLOOKUP(H1171,Kurse!$A$2:$B$5,2))</f>
        <v/>
      </c>
      <c r="L1171" s="42" t="str">
        <f aca="false">IF(E1092="","",C1092&amp;IF(K1092&lt;=0,"minus","plus"))</f>
        <v/>
      </c>
    </row>
    <row r="1172" customFormat="false" ht="12.8" hidden="false" customHeight="false" outlineLevel="0" collapsed="false">
      <c r="K1172" s="32" t="str">
        <f aca="false">IF(H1172="","",I1172*VLOOKUP(H1172,Kurse!$A$2:$B$5,2))</f>
        <v/>
      </c>
      <c r="L1172" s="42" t="str">
        <f aca="false">IF(E1093="","",C1093&amp;IF(K1093&lt;=0,"minus","plus"))</f>
        <v/>
      </c>
    </row>
    <row r="1173" customFormat="false" ht="12.8" hidden="false" customHeight="false" outlineLevel="0" collapsed="false">
      <c r="K1173" s="32" t="str">
        <f aca="false">IF(H1173="","",I1173*VLOOKUP(H1173,Kurse!$A$2:$B$5,2))</f>
        <v/>
      </c>
      <c r="L1173" s="42" t="str">
        <f aca="false">IF(E1094="","",C1094&amp;IF(K1094&lt;=0,"minus","plus"))</f>
        <v/>
      </c>
    </row>
    <row r="1174" customFormat="false" ht="12.8" hidden="false" customHeight="false" outlineLevel="0" collapsed="false">
      <c r="K1174" s="32" t="str">
        <f aca="false">IF(H1174="","",I1174*VLOOKUP(H1174,Kurse!$A$2:$B$5,2))</f>
        <v/>
      </c>
      <c r="L1174" s="42" t="str">
        <f aca="false">IF(E1095="","",C1095&amp;IF(K1095&lt;=0,"minus","plus"))</f>
        <v/>
      </c>
    </row>
    <row r="1175" customFormat="false" ht="12.8" hidden="false" customHeight="false" outlineLevel="0" collapsed="false">
      <c r="K1175" s="32" t="str">
        <f aca="false">IF(H1175="","",I1175*VLOOKUP(H1175,Kurse!$A$2:$B$5,2))</f>
        <v/>
      </c>
      <c r="L1175" s="42" t="str">
        <f aca="false">IF(E1096="","",C1096&amp;IF(K1096&lt;=0,"minus","plus"))</f>
        <v/>
      </c>
    </row>
    <row r="1176" customFormat="false" ht="12.8" hidden="false" customHeight="false" outlineLevel="0" collapsed="false">
      <c r="K1176" s="32" t="str">
        <f aca="false">IF(H1176="","",I1176*VLOOKUP(H1176,Kurse!$A$2:$B$5,2))</f>
        <v/>
      </c>
      <c r="L1176" s="42" t="str">
        <f aca="false">IF(E1097="","",C1097&amp;IF(K1097&lt;=0,"minus","plus"))</f>
        <v/>
      </c>
    </row>
    <row r="1177" customFormat="false" ht="12.8" hidden="false" customHeight="false" outlineLevel="0" collapsed="false">
      <c r="K1177" s="32" t="str">
        <f aca="false">IF(H1177="","",I1177*VLOOKUP(H1177,Kurse!$A$2:$B$5,2))</f>
        <v/>
      </c>
      <c r="L1177" s="42" t="str">
        <f aca="false">IF(E1098="","",C1098&amp;IF(K1098&lt;=0,"minus","plus"))</f>
        <v/>
      </c>
    </row>
    <row r="1178" customFormat="false" ht="12.8" hidden="false" customHeight="false" outlineLevel="0" collapsed="false">
      <c r="K1178" s="32" t="str">
        <f aca="false">IF(H1178="","",I1178*VLOOKUP(H1178,Kurse!$A$2:$B$5,2))</f>
        <v/>
      </c>
      <c r="L1178" s="42" t="str">
        <f aca="false">IF(E1099="","",C1099&amp;IF(K1099&lt;=0,"minus","plus"))</f>
        <v/>
      </c>
    </row>
    <row r="1179" customFormat="false" ht="12.8" hidden="false" customHeight="false" outlineLevel="0" collapsed="false">
      <c r="K1179" s="32" t="str">
        <f aca="false">IF(H1179="","",I1179*VLOOKUP(H1179,Kurse!$A$2:$B$5,2))</f>
        <v/>
      </c>
      <c r="L1179" s="42" t="str">
        <f aca="false">IF(E1100="","",C1100&amp;IF(K1100&lt;=0,"minus","plus"))</f>
        <v/>
      </c>
    </row>
    <row r="1180" customFormat="false" ht="12.8" hidden="false" customHeight="false" outlineLevel="0" collapsed="false">
      <c r="K1180" s="32" t="str">
        <f aca="false">IF(H1180="","",I1180*VLOOKUP(H1180,Kurse!$A$2:$B$5,2))</f>
        <v/>
      </c>
      <c r="L1180" s="42" t="str">
        <f aca="false">IF(E1101="","",C1101&amp;IF(K1101&lt;=0,"minus","plus"))</f>
        <v/>
      </c>
    </row>
    <row r="1181" customFormat="false" ht="12.8" hidden="false" customHeight="false" outlineLevel="0" collapsed="false">
      <c r="K1181" s="32" t="str">
        <f aca="false">IF(H1181="","",I1181*VLOOKUP(H1181,Kurse!$A$2:$B$5,2))</f>
        <v/>
      </c>
      <c r="L1181" s="42" t="str">
        <f aca="false">IF(E1102="","",C1102&amp;IF(K1102&lt;=0,"minus","plus"))</f>
        <v/>
      </c>
    </row>
    <row r="1182" customFormat="false" ht="12.8" hidden="false" customHeight="false" outlineLevel="0" collapsed="false">
      <c r="K1182" s="32" t="str">
        <f aca="false">IF(H1182="","",I1182*VLOOKUP(H1182,Kurse!$A$2:$B$5,2))</f>
        <v/>
      </c>
      <c r="L1182" s="42" t="str">
        <f aca="false">IF(E1103="","",C1103&amp;IF(K1103&lt;=0,"minus","plus"))</f>
        <v/>
      </c>
    </row>
    <row r="1183" customFormat="false" ht="12.8" hidden="false" customHeight="false" outlineLevel="0" collapsed="false">
      <c r="K1183" s="32" t="str">
        <f aca="false">IF(H1183="","",I1183*VLOOKUP(H1183,Kurse!$A$2:$B$5,2))</f>
        <v/>
      </c>
      <c r="L1183" s="42" t="str">
        <f aca="false">IF(E1104="","",C1104&amp;IF(K1104&lt;=0,"minus","plus"))</f>
        <v/>
      </c>
    </row>
    <row r="1184" customFormat="false" ht="12.8" hidden="false" customHeight="false" outlineLevel="0" collapsed="false">
      <c r="K1184" s="32" t="str">
        <f aca="false">IF(H1184="","",I1184*VLOOKUP(H1184,Kurse!$A$2:$B$5,2))</f>
        <v/>
      </c>
      <c r="L1184" s="42" t="str">
        <f aca="false">IF(E1105="","",C1105&amp;IF(K1105&lt;=0,"minus","plus"))</f>
        <v/>
      </c>
    </row>
    <row r="1185" customFormat="false" ht="12.8" hidden="false" customHeight="false" outlineLevel="0" collapsed="false">
      <c r="K1185" s="32" t="str">
        <f aca="false">IF(H1185="","",I1185*VLOOKUP(H1185,Kurse!$A$2:$B$5,2))</f>
        <v/>
      </c>
      <c r="L1185" s="42" t="str">
        <f aca="false">IF(E1106="","",C1106&amp;IF(K1106&lt;=0,"minus","plus"))</f>
        <v/>
      </c>
    </row>
    <row r="1186" customFormat="false" ht="12.8" hidden="false" customHeight="false" outlineLevel="0" collapsed="false">
      <c r="K1186" s="32" t="str">
        <f aca="false">IF(H1186="","",I1186*VLOOKUP(H1186,Kurse!$A$2:$B$5,2))</f>
        <v/>
      </c>
      <c r="L1186" s="42" t="str">
        <f aca="false">IF(E1107="","",C1107&amp;IF(K1107&lt;=0,"minus","plus"))</f>
        <v/>
      </c>
    </row>
    <row r="1187" customFormat="false" ht="12.8" hidden="false" customHeight="false" outlineLevel="0" collapsed="false">
      <c r="K1187" s="32" t="str">
        <f aca="false">IF(H1187="","",I1187*VLOOKUP(H1187,Kurse!$A$2:$B$5,2))</f>
        <v/>
      </c>
      <c r="L1187" s="42" t="str">
        <f aca="false">IF(E1108="","",C1108&amp;IF(K1108&lt;=0,"minus","plus"))</f>
        <v/>
      </c>
    </row>
    <row r="1188" customFormat="false" ht="12.8" hidden="false" customHeight="false" outlineLevel="0" collapsed="false">
      <c r="K1188" s="32" t="str">
        <f aca="false">IF(H1188="","",I1188*VLOOKUP(H1188,Kurse!$A$2:$B$5,2))</f>
        <v/>
      </c>
      <c r="L1188" s="42" t="str">
        <f aca="false">IF(E1109="","",C1109&amp;IF(K1109&lt;=0,"minus","plus"))</f>
        <v/>
      </c>
    </row>
    <row r="1189" customFormat="false" ht="12.8" hidden="false" customHeight="false" outlineLevel="0" collapsed="false">
      <c r="K1189" s="32" t="str">
        <f aca="false">IF(H1189="","",I1189*VLOOKUP(H1189,Kurse!$A$2:$B$5,2))</f>
        <v/>
      </c>
      <c r="L1189" s="42" t="str">
        <f aca="false">IF(E1110="","",C1110&amp;IF(K1110&lt;=0,"minus","plus"))</f>
        <v/>
      </c>
    </row>
    <row r="1190" customFormat="false" ht="12.8" hidden="false" customHeight="false" outlineLevel="0" collapsed="false">
      <c r="K1190" s="32" t="str">
        <f aca="false">IF(H1190="","",I1190*VLOOKUP(H1190,Kurse!$A$2:$B$5,2))</f>
        <v/>
      </c>
      <c r="L1190" s="42" t="str">
        <f aca="false">IF(E1111="","",C1111&amp;IF(K1111&lt;=0,"minus","plus"))</f>
        <v/>
      </c>
    </row>
    <row r="1191" customFormat="false" ht="12.8" hidden="false" customHeight="false" outlineLevel="0" collapsed="false">
      <c r="K1191" s="32" t="str">
        <f aca="false">IF(H1191="","",I1191*VLOOKUP(H1191,Kurse!$A$2:$B$5,2))</f>
        <v/>
      </c>
      <c r="L1191" s="42" t="str">
        <f aca="false">IF(E1112="","",C1112&amp;IF(K1112&lt;=0,"minus","plus"))</f>
        <v/>
      </c>
    </row>
    <row r="1192" customFormat="false" ht="12.8" hidden="false" customHeight="false" outlineLevel="0" collapsed="false">
      <c r="K1192" s="32" t="str">
        <f aca="false">IF(H1192="","",I1192*VLOOKUP(H1192,Kurse!$A$2:$B$5,2))</f>
        <v/>
      </c>
      <c r="L1192" s="42" t="str">
        <f aca="false">IF(E1113="","",C1113&amp;IF(K1113&lt;=0,"minus","plus"))</f>
        <v/>
      </c>
    </row>
    <row r="1193" customFormat="false" ht="12.8" hidden="false" customHeight="false" outlineLevel="0" collapsed="false">
      <c r="K1193" s="32" t="str">
        <f aca="false">IF(H1193="","",I1193*VLOOKUP(H1193,Kurse!$A$2:$B$5,2))</f>
        <v/>
      </c>
      <c r="L1193" s="42" t="str">
        <f aca="false">IF(E1114="","",C1114&amp;IF(K1114&lt;=0,"minus","plus"))</f>
        <v/>
      </c>
    </row>
    <row r="1194" customFormat="false" ht="12.8" hidden="false" customHeight="false" outlineLevel="0" collapsed="false">
      <c r="K1194" s="32" t="str">
        <f aca="false">IF(H1194="","",I1194*VLOOKUP(H1194,Kurse!$A$2:$B$5,2))</f>
        <v/>
      </c>
      <c r="L1194" s="42" t="str">
        <f aca="false">IF(E1115="","",C1115&amp;IF(K1115&lt;=0,"minus","plus"))</f>
        <v/>
      </c>
    </row>
    <row r="1195" customFormat="false" ht="12.8" hidden="false" customHeight="false" outlineLevel="0" collapsed="false">
      <c r="K1195" s="32" t="str">
        <f aca="false">IF(H1195="","",I1195*VLOOKUP(H1195,Kurse!$A$2:$B$5,2))</f>
        <v/>
      </c>
      <c r="L1195" s="42" t="str">
        <f aca="false">IF(E1116="","",C1116&amp;IF(K1116&lt;=0,"minus","plus"))</f>
        <v/>
      </c>
    </row>
    <row r="1196" customFormat="false" ht="12.8" hidden="false" customHeight="false" outlineLevel="0" collapsed="false">
      <c r="K1196" s="32" t="str">
        <f aca="false">IF(H1196="","",I1196*VLOOKUP(H1196,Kurse!$A$2:$B$5,2))</f>
        <v/>
      </c>
      <c r="L1196" s="42" t="str">
        <f aca="false">IF(E1117="","",C1117&amp;IF(K1117&lt;=0,"minus","plus"))</f>
        <v/>
      </c>
    </row>
    <row r="1197" customFormat="false" ht="12.8" hidden="false" customHeight="false" outlineLevel="0" collapsed="false">
      <c r="K1197" s="32" t="str">
        <f aca="false">IF(H1197="","",I1197*VLOOKUP(H1197,Kurse!$A$2:$B$5,2))</f>
        <v/>
      </c>
      <c r="L1197" s="42" t="str">
        <f aca="false">IF(E1118="","",C1118&amp;IF(K1118&lt;=0,"minus","plus"))</f>
        <v/>
      </c>
    </row>
    <row r="1198" customFormat="false" ht="12.8" hidden="false" customHeight="false" outlineLevel="0" collapsed="false">
      <c r="K1198" s="32" t="str">
        <f aca="false">IF(H1198="","",I1198*VLOOKUP(H1198,Kurse!$A$2:$B$5,2))</f>
        <v/>
      </c>
      <c r="L1198" s="42" t="str">
        <f aca="false">IF(E1119="","",C1119&amp;IF(K1119&lt;=0,"minus","plus"))</f>
        <v/>
      </c>
    </row>
    <row r="1199" customFormat="false" ht="12.8" hidden="false" customHeight="false" outlineLevel="0" collapsed="false">
      <c r="K1199" s="32" t="str">
        <f aca="false">IF(H1199="","",I1199*VLOOKUP(H1199,Kurse!$A$2:$B$5,2))</f>
        <v/>
      </c>
      <c r="L1199" s="42" t="str">
        <f aca="false">IF(E1120="","",C1120&amp;IF(K1120&lt;=0,"minus","plus"))</f>
        <v/>
      </c>
    </row>
    <row r="1200" customFormat="false" ht="12.8" hidden="false" customHeight="false" outlineLevel="0" collapsed="false">
      <c r="K1200" s="32" t="str">
        <f aca="false">IF(H1200="","",I1200*VLOOKUP(H1200,Kurse!$A$2:$B$5,2))</f>
        <v/>
      </c>
      <c r="L1200" s="42" t="str">
        <f aca="false">IF(E1121="","",C1121&amp;IF(K1121&lt;=0,"minus","plus"))</f>
        <v/>
      </c>
    </row>
    <row r="1201" customFormat="false" ht="12.8" hidden="false" customHeight="false" outlineLevel="0" collapsed="false">
      <c r="K1201" s="32" t="str">
        <f aca="false">IF(H1201="","",I1201*VLOOKUP(H1201,Kurse!$A$2:$B$5,2))</f>
        <v/>
      </c>
      <c r="L1201" s="42" t="str">
        <f aca="false">IF(E1122="","",C1122&amp;IF(K1122&lt;=0,"minus","plus"))</f>
        <v/>
      </c>
    </row>
    <row r="1202" customFormat="false" ht="12.8" hidden="false" customHeight="false" outlineLevel="0" collapsed="false">
      <c r="K1202" s="32" t="str">
        <f aca="false">IF(H1202="","",I1202*VLOOKUP(H1202,Kurse!$A$2:$B$5,2))</f>
        <v/>
      </c>
      <c r="L1202" s="42" t="str">
        <f aca="false">IF(E1123="","",C1123&amp;IF(K1123&lt;=0,"minus","plus"))</f>
        <v/>
      </c>
    </row>
    <row r="1203" customFormat="false" ht="12.8" hidden="false" customHeight="false" outlineLevel="0" collapsed="false">
      <c r="K1203" s="32" t="str">
        <f aca="false">IF(H1203="","",I1203*VLOOKUP(H1203,Kurse!$A$2:$B$5,2))</f>
        <v/>
      </c>
      <c r="L1203" s="42" t="str">
        <f aca="false">IF(E1124="","",C1124&amp;IF(K1124&lt;=0,"minus","plus"))</f>
        <v/>
      </c>
    </row>
    <row r="1204" customFormat="false" ht="12.8" hidden="false" customHeight="false" outlineLevel="0" collapsed="false">
      <c r="K1204" s="32" t="str">
        <f aca="false">IF(H1204="","",I1204*VLOOKUP(H1204,Kurse!$A$2:$B$5,2))</f>
        <v/>
      </c>
      <c r="L1204" s="42" t="str">
        <f aca="false">IF(E1125="","",C1125&amp;IF(K1125&lt;=0,"minus","plus"))</f>
        <v/>
      </c>
    </row>
    <row r="1205" customFormat="false" ht="12.8" hidden="false" customHeight="false" outlineLevel="0" collapsed="false">
      <c r="K1205" s="32" t="str">
        <f aca="false">IF(H1205="","",I1205*VLOOKUP(H1205,Kurse!$A$2:$B$5,2))</f>
        <v/>
      </c>
      <c r="L1205" s="42" t="str">
        <f aca="false">IF(E1126="","",C1126&amp;IF(K1126&lt;=0,"minus","plus"))</f>
        <v/>
      </c>
    </row>
    <row r="1206" customFormat="false" ht="12.8" hidden="false" customHeight="false" outlineLevel="0" collapsed="false">
      <c r="K1206" s="32" t="str">
        <f aca="false">IF(H1206="","",I1206*VLOOKUP(H1206,Kurse!$A$2:$B$5,2))</f>
        <v/>
      </c>
      <c r="L1206" s="42" t="str">
        <f aca="false">IF(E1127="","",C1127&amp;IF(K1127&lt;=0,"minus","plus"))</f>
        <v/>
      </c>
    </row>
    <row r="1207" customFormat="false" ht="12.8" hidden="false" customHeight="false" outlineLevel="0" collapsed="false">
      <c r="K1207" s="32" t="str">
        <f aca="false">IF(H1207="","",I1207*VLOOKUP(H1207,Kurse!$A$2:$B$5,2))</f>
        <v/>
      </c>
      <c r="L1207" s="42" t="str">
        <f aca="false">IF(E1128="","",C1128&amp;IF(K1128&lt;=0,"minus","plus"))</f>
        <v/>
      </c>
    </row>
    <row r="1208" customFormat="false" ht="12.8" hidden="false" customHeight="false" outlineLevel="0" collapsed="false">
      <c r="K1208" s="32" t="str">
        <f aca="false">IF(H1208="","",I1208*VLOOKUP(H1208,Kurse!$A$2:$B$5,2))</f>
        <v/>
      </c>
      <c r="L1208" s="42" t="str">
        <f aca="false">IF(E1129="","",C1129&amp;IF(K1129&lt;=0,"minus","plus"))</f>
        <v/>
      </c>
    </row>
    <row r="1209" customFormat="false" ht="12.8" hidden="false" customHeight="false" outlineLevel="0" collapsed="false">
      <c r="K1209" s="32" t="str">
        <f aca="false">IF(H1209="","",I1209*VLOOKUP(H1209,Kurse!$A$2:$B$5,2))</f>
        <v/>
      </c>
      <c r="L1209" s="42" t="str">
        <f aca="false">IF(E1130="","",C1130&amp;IF(K1130&lt;=0,"minus","plus"))</f>
        <v/>
      </c>
    </row>
    <row r="1210" customFormat="false" ht="12.8" hidden="false" customHeight="false" outlineLevel="0" collapsed="false">
      <c r="K1210" s="32" t="str">
        <f aca="false">IF(H1210="","",I1210*VLOOKUP(H1210,Kurse!$A$2:$B$5,2))</f>
        <v/>
      </c>
      <c r="L1210" s="42" t="str">
        <f aca="false">IF(E1131="","",C1131&amp;IF(K1131&lt;=0,"minus","plus"))</f>
        <v/>
      </c>
    </row>
    <row r="1211" customFormat="false" ht="12.8" hidden="false" customHeight="false" outlineLevel="0" collapsed="false">
      <c r="K1211" s="32" t="str">
        <f aca="false">IF(H1211="","",I1211*VLOOKUP(H1211,Kurse!$A$2:$B$5,2))</f>
        <v/>
      </c>
      <c r="L1211" s="42" t="str">
        <f aca="false">IF(E1132="","",C1132&amp;IF(K1132&lt;=0,"minus","plus"))</f>
        <v/>
      </c>
    </row>
    <row r="1212" customFormat="false" ht="12.8" hidden="false" customHeight="false" outlineLevel="0" collapsed="false">
      <c r="K1212" s="32" t="str">
        <f aca="false">IF(H1212="","",I1212*VLOOKUP(H1212,Kurse!$A$2:$B$5,2))</f>
        <v/>
      </c>
      <c r="L1212" s="42" t="str">
        <f aca="false">IF(E1133="","",C1133&amp;IF(K1133&lt;=0,"minus","plus"))</f>
        <v/>
      </c>
    </row>
    <row r="1213" customFormat="false" ht="12.8" hidden="false" customHeight="false" outlineLevel="0" collapsed="false">
      <c r="K1213" s="32" t="str">
        <f aca="false">IF(H1213="","",I1213*VLOOKUP(H1213,Kurse!$A$2:$B$5,2))</f>
        <v/>
      </c>
      <c r="L1213" s="42" t="str">
        <f aca="false">IF(E1134="","",C1134&amp;IF(K1134&lt;=0,"minus","plus"))</f>
        <v/>
      </c>
    </row>
    <row r="1214" customFormat="false" ht="12.8" hidden="false" customHeight="false" outlineLevel="0" collapsed="false">
      <c r="K1214" s="32" t="str">
        <f aca="false">IF(H1214="","",I1214*VLOOKUP(H1214,Kurse!$A$2:$B$5,2))</f>
        <v/>
      </c>
      <c r="L1214" s="42" t="str">
        <f aca="false">IF(E1135="","",C1135&amp;IF(K1135&lt;=0,"minus","plus"))</f>
        <v/>
      </c>
    </row>
    <row r="1215" customFormat="false" ht="12.8" hidden="false" customHeight="false" outlineLevel="0" collapsed="false">
      <c r="K1215" s="32" t="str">
        <f aca="false">IF(H1215="","",I1215*VLOOKUP(H1215,Kurse!$A$2:$B$5,2))</f>
        <v/>
      </c>
      <c r="L1215" s="42" t="str">
        <f aca="false">IF(E1136="","",C1136&amp;IF(K1136&lt;=0,"minus","plus"))</f>
        <v/>
      </c>
    </row>
    <row r="1216" customFormat="false" ht="12.8" hidden="false" customHeight="false" outlineLevel="0" collapsed="false">
      <c r="K1216" s="32" t="str">
        <f aca="false">IF(H1216="","",I1216*VLOOKUP(H1216,Kurse!$A$2:$B$5,2))</f>
        <v/>
      </c>
      <c r="L1216" s="42" t="str">
        <f aca="false">IF(E1137="","",C1137&amp;IF(K1137&lt;=0,"minus","plus"))</f>
        <v/>
      </c>
    </row>
    <row r="1217" customFormat="false" ht="12.8" hidden="false" customHeight="false" outlineLevel="0" collapsed="false">
      <c r="K1217" s="32" t="str">
        <f aca="false">IF(H1217="","",I1217*VLOOKUP(H1217,Kurse!$A$2:$B$5,2))</f>
        <v/>
      </c>
      <c r="L1217" s="42" t="str">
        <f aca="false">IF(E1138="","",C1138&amp;IF(K1138&lt;=0,"minus","plus"))</f>
        <v/>
      </c>
    </row>
    <row r="1218" customFormat="false" ht="12.8" hidden="false" customHeight="false" outlineLevel="0" collapsed="false">
      <c r="K1218" s="32" t="str">
        <f aca="false">IF(H1218="","",I1218*VLOOKUP(H1218,Kurse!$A$2:$B$5,2))</f>
        <v/>
      </c>
      <c r="L1218" s="42" t="str">
        <f aca="false">IF(E1139="","",C1139&amp;IF(K1139&lt;=0,"minus","plus"))</f>
        <v/>
      </c>
    </row>
    <row r="1219" customFormat="false" ht="12.8" hidden="false" customHeight="false" outlineLevel="0" collapsed="false">
      <c r="K1219" s="32" t="str">
        <f aca="false">IF(H1219="","",I1219*VLOOKUP(H1219,Kurse!$A$2:$B$5,2))</f>
        <v/>
      </c>
      <c r="L1219" s="42" t="str">
        <f aca="false">IF(E1140="","",C1140&amp;IF(K1140&lt;=0,"minus","plus"))</f>
        <v/>
      </c>
    </row>
    <row r="1220" customFormat="false" ht="12.8" hidden="false" customHeight="false" outlineLevel="0" collapsed="false">
      <c r="K1220" s="32" t="str">
        <f aca="false">IF(H1220="","",I1220*VLOOKUP(H1220,Kurse!$A$2:$B$5,2))</f>
        <v/>
      </c>
      <c r="L1220" s="42" t="str">
        <f aca="false">IF(E1141="","",C1141&amp;IF(K1141&lt;=0,"minus","plus"))</f>
        <v/>
      </c>
    </row>
    <row r="1221" customFormat="false" ht="12.8" hidden="false" customHeight="false" outlineLevel="0" collapsed="false">
      <c r="K1221" s="32" t="str">
        <f aca="false">IF(H1221="","",I1221*VLOOKUP(H1221,Kurse!$A$2:$B$5,2))</f>
        <v/>
      </c>
      <c r="L1221" s="42" t="str">
        <f aca="false">IF(E1142="","",C1142&amp;IF(K1142&lt;=0,"minus","plus"))</f>
        <v/>
      </c>
    </row>
    <row r="1222" customFormat="false" ht="12.8" hidden="false" customHeight="false" outlineLevel="0" collapsed="false">
      <c r="K1222" s="32" t="str">
        <f aca="false">IF(H1222="","",I1222*VLOOKUP(H1222,Kurse!$A$2:$B$5,2))</f>
        <v/>
      </c>
      <c r="L1222" s="42" t="str">
        <f aca="false">IF(E1143="","",C1143&amp;IF(K1143&lt;=0,"minus","plus"))</f>
        <v/>
      </c>
    </row>
    <row r="1223" customFormat="false" ht="12.8" hidden="false" customHeight="false" outlineLevel="0" collapsed="false">
      <c r="K1223" s="32" t="str">
        <f aca="false">IF(H1223="","",I1223*VLOOKUP(H1223,Kurse!$A$2:$B$5,2))</f>
        <v/>
      </c>
      <c r="L1223" s="42" t="str">
        <f aca="false">IF(E1144="","",C1144&amp;IF(K1144&lt;=0,"minus","plus"))</f>
        <v/>
      </c>
    </row>
    <row r="1224" customFormat="false" ht="12.8" hidden="false" customHeight="false" outlineLevel="0" collapsed="false">
      <c r="K1224" s="32" t="str">
        <f aca="false">IF(H1224="","",I1224*VLOOKUP(H1224,Kurse!$A$2:$B$5,2))</f>
        <v/>
      </c>
      <c r="L1224" s="42" t="str">
        <f aca="false">IF(E1145="","",C1145&amp;IF(K1145&lt;=0,"minus","plus"))</f>
        <v/>
      </c>
    </row>
    <row r="1225" customFormat="false" ht="12.8" hidden="false" customHeight="false" outlineLevel="0" collapsed="false">
      <c r="K1225" s="32" t="str">
        <f aca="false">IF(H1225="","",I1225*VLOOKUP(H1225,Kurse!$A$2:$B$5,2))</f>
        <v/>
      </c>
      <c r="L1225" s="42" t="str">
        <f aca="false">IF(E1146="","",C1146&amp;IF(K1146&lt;=0,"minus","plus"))</f>
        <v/>
      </c>
    </row>
    <row r="1226" customFormat="false" ht="12.8" hidden="false" customHeight="false" outlineLevel="0" collapsed="false">
      <c r="K1226" s="32" t="str">
        <f aca="false">IF(H1226="","",I1226*VLOOKUP(H1226,Kurse!$A$2:$B$5,2))</f>
        <v/>
      </c>
      <c r="L1226" s="42" t="str">
        <f aca="false">IF(E1147="","",C1147&amp;IF(K1147&lt;=0,"minus","plus"))</f>
        <v/>
      </c>
    </row>
    <row r="1227" customFormat="false" ht="12.8" hidden="false" customHeight="false" outlineLevel="0" collapsed="false">
      <c r="K1227" s="32" t="str">
        <f aca="false">IF(H1227="","",I1227*VLOOKUP(H1227,Kurse!$A$2:$B$5,2))</f>
        <v/>
      </c>
      <c r="L1227" s="42" t="str">
        <f aca="false">IF(E1148="","",C1148&amp;IF(K1148&lt;=0,"minus","plus"))</f>
        <v/>
      </c>
    </row>
    <row r="1228" customFormat="false" ht="12.8" hidden="false" customHeight="false" outlineLevel="0" collapsed="false">
      <c r="K1228" s="32" t="str">
        <f aca="false">IF(H1228="","",I1228*VLOOKUP(H1228,Kurse!$A$2:$B$5,2))</f>
        <v/>
      </c>
      <c r="L1228" s="42" t="str">
        <f aca="false">IF(E1149="","",C1149&amp;IF(K1149&lt;=0,"minus","plus"))</f>
        <v/>
      </c>
    </row>
    <row r="1229" customFormat="false" ht="12.8" hidden="false" customHeight="false" outlineLevel="0" collapsed="false">
      <c r="K1229" s="32" t="str">
        <f aca="false">IF(H1229="","",I1229*VLOOKUP(H1229,Kurse!$A$2:$B$5,2))</f>
        <v/>
      </c>
      <c r="L1229" s="42" t="str">
        <f aca="false">IF(E1150="","",C1150&amp;IF(K1150&lt;=0,"minus","plus"))</f>
        <v/>
      </c>
    </row>
    <row r="1230" customFormat="false" ht="12.8" hidden="false" customHeight="false" outlineLevel="0" collapsed="false">
      <c r="K1230" s="32" t="str">
        <f aca="false">IF(H1230="","",I1230*VLOOKUP(H1230,Kurse!$A$2:$B$5,2))</f>
        <v/>
      </c>
      <c r="L1230" s="42" t="str">
        <f aca="false">IF(E1151="","",C1151&amp;IF(K1151&lt;=0,"minus","plus"))</f>
        <v/>
      </c>
    </row>
    <row r="1231" customFormat="false" ht="12.8" hidden="false" customHeight="false" outlineLevel="0" collapsed="false">
      <c r="K1231" s="32" t="str">
        <f aca="false">IF(H1231="","",I1231*VLOOKUP(H1231,Kurse!$A$2:$B$5,2))</f>
        <v/>
      </c>
      <c r="L1231" s="42" t="str">
        <f aca="false">IF(E1152="","",C1152&amp;IF(K1152&lt;=0,"minus","plus"))</f>
        <v/>
      </c>
    </row>
    <row r="1232" customFormat="false" ht="12.8" hidden="false" customHeight="false" outlineLevel="0" collapsed="false">
      <c r="K1232" s="32" t="str">
        <f aca="false">IF(H1232="","",I1232*VLOOKUP(H1232,Kurse!$A$2:$B$5,2))</f>
        <v/>
      </c>
      <c r="L1232" s="42" t="str">
        <f aca="false">IF(E1153="","",C1153&amp;IF(K1153&lt;=0,"minus","plus"))</f>
        <v/>
      </c>
    </row>
    <row r="1233" customFormat="false" ht="12.8" hidden="false" customHeight="false" outlineLevel="0" collapsed="false">
      <c r="K1233" s="32" t="str">
        <f aca="false">IF(H1233="","",I1233*VLOOKUP(H1233,Kurse!$A$2:$B$5,2))</f>
        <v/>
      </c>
      <c r="L1233" s="42" t="str">
        <f aca="false">IF(E1154="","",C1154&amp;IF(K1154&lt;=0,"minus","plus"))</f>
        <v/>
      </c>
    </row>
    <row r="1234" customFormat="false" ht="12.8" hidden="false" customHeight="false" outlineLevel="0" collapsed="false">
      <c r="K1234" s="32" t="str">
        <f aca="false">IF(H1234="","",I1234*VLOOKUP(H1234,Kurse!$A$2:$B$5,2))</f>
        <v/>
      </c>
      <c r="L1234" s="42" t="str">
        <f aca="false">IF(E1155="","",C1155&amp;IF(K1155&lt;=0,"minus","plus"))</f>
        <v/>
      </c>
    </row>
    <row r="1235" customFormat="false" ht="12.8" hidden="false" customHeight="false" outlineLevel="0" collapsed="false">
      <c r="K1235" s="32" t="str">
        <f aca="false">IF(H1235="","",I1235*VLOOKUP(H1235,Kurse!$A$2:$B$5,2))</f>
        <v/>
      </c>
      <c r="L1235" s="42" t="str">
        <f aca="false">IF(E1156="","",C1156&amp;IF(K1156&lt;=0,"minus","plus"))</f>
        <v/>
      </c>
    </row>
    <row r="1236" customFormat="false" ht="12.8" hidden="false" customHeight="false" outlineLevel="0" collapsed="false">
      <c r="K1236" s="32" t="str">
        <f aca="false">IF(H1236="","",I1236*VLOOKUP(H1236,Kurse!$A$2:$B$5,2))</f>
        <v/>
      </c>
      <c r="L1236" s="42" t="str">
        <f aca="false">IF(E1157="","",C1157&amp;IF(K1157&lt;=0,"minus","plus"))</f>
        <v/>
      </c>
    </row>
    <row r="1237" customFormat="false" ht="12.8" hidden="false" customHeight="false" outlineLevel="0" collapsed="false">
      <c r="K1237" s="32" t="str">
        <f aca="false">IF(H1237="","",I1237*VLOOKUP(H1237,Kurse!$A$2:$B$5,2))</f>
        <v/>
      </c>
      <c r="L1237" s="42" t="str">
        <f aca="false">IF(E1158="","",C1158&amp;IF(K1158&lt;=0,"minus","plus"))</f>
        <v/>
      </c>
    </row>
    <row r="1238" customFormat="false" ht="12.8" hidden="false" customHeight="false" outlineLevel="0" collapsed="false">
      <c r="K1238" s="32" t="str">
        <f aca="false">IF(H1238="","",I1238*VLOOKUP(H1238,Kurse!$A$2:$B$5,2))</f>
        <v/>
      </c>
      <c r="L1238" s="42" t="str">
        <f aca="false">IF(E1159="","",C1159&amp;IF(K1159&lt;=0,"minus","plus"))</f>
        <v/>
      </c>
    </row>
    <row r="1239" customFormat="false" ht="12.8" hidden="false" customHeight="false" outlineLevel="0" collapsed="false">
      <c r="K1239" s="32" t="str">
        <f aca="false">IF(H1239="","",I1239*VLOOKUP(H1239,Kurse!$A$2:$B$5,2))</f>
        <v/>
      </c>
      <c r="L1239" s="42" t="str">
        <f aca="false">IF(E1160="","",C1160&amp;IF(K1160&lt;=0,"minus","plus"))</f>
        <v/>
      </c>
    </row>
    <row r="1240" customFormat="false" ht="12.8" hidden="false" customHeight="false" outlineLevel="0" collapsed="false">
      <c r="K1240" s="32" t="str">
        <f aca="false">IF(H1240="","",I1240*VLOOKUP(H1240,Kurse!$A$2:$B$5,2))</f>
        <v/>
      </c>
      <c r="L1240" s="42" t="str">
        <f aca="false">IF(E1161="","",C1161&amp;IF(K1161&lt;=0,"minus","plus"))</f>
        <v/>
      </c>
    </row>
    <row r="1241" customFormat="false" ht="12.8" hidden="false" customHeight="false" outlineLevel="0" collapsed="false">
      <c r="K1241" s="32" t="str">
        <f aca="false">IF(H1241="","",I1241*VLOOKUP(H1241,Kurse!$A$2:$B$5,2))</f>
        <v/>
      </c>
      <c r="L1241" s="42" t="str">
        <f aca="false">IF(E1162="","",C1162&amp;IF(K1162&lt;=0,"minus","plus"))</f>
        <v/>
      </c>
    </row>
    <row r="1242" customFormat="false" ht="12.8" hidden="false" customHeight="false" outlineLevel="0" collapsed="false">
      <c r="K1242" s="32" t="str">
        <f aca="false">IF(H1242="","",I1242*VLOOKUP(H1242,Kurse!$A$2:$B$5,2))</f>
        <v/>
      </c>
      <c r="L1242" s="42" t="str">
        <f aca="false">IF(E1163="","",C1163&amp;IF(K1163&lt;=0,"minus","plus"))</f>
        <v/>
      </c>
    </row>
    <row r="1243" customFormat="false" ht="12.8" hidden="false" customHeight="false" outlineLevel="0" collapsed="false">
      <c r="K1243" s="32" t="str">
        <f aca="false">IF(H1243="","",I1243*VLOOKUP(H1243,Kurse!$A$2:$B$5,2))</f>
        <v/>
      </c>
      <c r="L1243" s="42" t="str">
        <f aca="false">IF(E1164="","",C1164&amp;IF(K1164&lt;=0,"minus","plus"))</f>
        <v/>
      </c>
    </row>
    <row r="1244" customFormat="false" ht="12.8" hidden="false" customHeight="false" outlineLevel="0" collapsed="false">
      <c r="K1244" s="32" t="str">
        <f aca="false">IF(H1244="","",I1244*VLOOKUP(H1244,Kurse!$A$2:$B$5,2))</f>
        <v/>
      </c>
      <c r="L1244" s="42" t="str">
        <f aca="false">IF(E1165="","",C1165&amp;IF(K1165&lt;=0,"minus","plus"))</f>
        <v/>
      </c>
    </row>
    <row r="1245" customFormat="false" ht="12.8" hidden="false" customHeight="false" outlineLevel="0" collapsed="false">
      <c r="K1245" s="32" t="str">
        <f aca="false">IF(H1245="","",I1245*VLOOKUP(H1245,Kurse!$A$2:$B$5,2))</f>
        <v/>
      </c>
      <c r="L1245" s="42" t="str">
        <f aca="false">IF(E1166="","",C1166&amp;IF(K1166&lt;=0,"minus","plus"))</f>
        <v/>
      </c>
    </row>
    <row r="1246" customFormat="false" ht="12.8" hidden="false" customHeight="false" outlineLevel="0" collapsed="false">
      <c r="K1246" s="32" t="str">
        <f aca="false">IF(H1246="","",I1246*VLOOKUP(H1246,Kurse!$A$2:$B$5,2))</f>
        <v/>
      </c>
      <c r="L1246" s="42" t="str">
        <f aca="false">IF(E1167="","",C1167&amp;IF(K1167&lt;=0,"minus","plus"))</f>
        <v/>
      </c>
    </row>
    <row r="1247" customFormat="false" ht="12.8" hidden="false" customHeight="false" outlineLevel="0" collapsed="false">
      <c r="K1247" s="32" t="str">
        <f aca="false">IF(H1247="","",I1247*VLOOKUP(H1247,Kurse!$A$2:$B$5,2))</f>
        <v/>
      </c>
      <c r="L1247" s="42" t="str">
        <f aca="false">IF(E1168="","",C1168&amp;IF(K1168&lt;=0,"minus","plus"))</f>
        <v/>
      </c>
    </row>
    <row r="1248" customFormat="false" ht="12.8" hidden="false" customHeight="false" outlineLevel="0" collapsed="false">
      <c r="K1248" s="32" t="str">
        <f aca="false">IF(H1248="","",I1248*VLOOKUP(H1248,Kurse!$A$2:$B$5,2))</f>
        <v/>
      </c>
      <c r="L1248" s="42" t="str">
        <f aca="false">IF(E1169="","",C1169&amp;IF(K1169&lt;=0,"minus","plus"))</f>
        <v/>
      </c>
    </row>
    <row r="1249" customFormat="false" ht="12.8" hidden="false" customHeight="false" outlineLevel="0" collapsed="false">
      <c r="K1249" s="32" t="str">
        <f aca="false">IF(H1249="","",I1249*VLOOKUP(H1249,Kurse!$A$2:$B$5,2))</f>
        <v/>
      </c>
      <c r="L1249" s="42" t="str">
        <f aca="false">IF(E1170="","",C1170&amp;IF(K1170&lt;=0,"minus","plus"))</f>
        <v/>
      </c>
    </row>
    <row r="1250" customFormat="false" ht="12.8" hidden="false" customHeight="false" outlineLevel="0" collapsed="false">
      <c r="K1250" s="32" t="str">
        <f aca="false">IF(H1250="","",I1250*VLOOKUP(H1250,Kurse!$A$2:$B$5,2))</f>
        <v/>
      </c>
      <c r="L1250" s="42" t="str">
        <f aca="false">IF(E1171="","",C1171&amp;IF(K1171&lt;=0,"minus","plus"))</f>
        <v/>
      </c>
    </row>
    <row r="1251" customFormat="false" ht="12.8" hidden="false" customHeight="false" outlineLevel="0" collapsed="false">
      <c r="K1251" s="32" t="str">
        <f aca="false">IF(H1251="","",I1251*VLOOKUP(H1251,Kurse!$A$2:$B$5,2))</f>
        <v/>
      </c>
      <c r="L1251" s="42" t="str">
        <f aca="false">IF(E1172="","",C1172&amp;IF(K1172&lt;=0,"minus","plus"))</f>
        <v/>
      </c>
    </row>
    <row r="1252" customFormat="false" ht="12.8" hidden="false" customHeight="false" outlineLevel="0" collapsed="false">
      <c r="K1252" s="32" t="str">
        <f aca="false">IF(H1252="","",I1252*VLOOKUP(H1252,Kurse!$A$2:$B$5,2))</f>
        <v/>
      </c>
      <c r="L1252" s="42" t="str">
        <f aca="false">IF(E1173="","",C1173&amp;IF(K1173&lt;=0,"minus","plus"))</f>
        <v/>
      </c>
    </row>
    <row r="1253" customFormat="false" ht="12.8" hidden="false" customHeight="false" outlineLevel="0" collapsed="false">
      <c r="K1253" s="32" t="str">
        <f aca="false">IF(H1253="","",I1253*VLOOKUP(H1253,Kurse!$A$2:$B$5,2))</f>
        <v/>
      </c>
      <c r="L1253" s="42" t="str">
        <f aca="false">IF(E1174="","",C1174&amp;IF(K1174&lt;=0,"minus","plus"))</f>
        <v/>
      </c>
    </row>
    <row r="1254" customFormat="false" ht="12.8" hidden="false" customHeight="false" outlineLevel="0" collapsed="false">
      <c r="K1254" s="32" t="str">
        <f aca="false">IF(H1254="","",I1254*VLOOKUP(H1254,Kurse!$A$2:$B$5,2))</f>
        <v/>
      </c>
      <c r="L1254" s="42" t="str">
        <f aca="false">IF(E1175="","",C1175&amp;IF(K1175&lt;=0,"minus","plus"))</f>
        <v/>
      </c>
    </row>
    <row r="1255" customFormat="false" ht="12.8" hidden="false" customHeight="false" outlineLevel="0" collapsed="false">
      <c r="K1255" s="32" t="str">
        <f aca="false">IF(H1255="","",I1255*VLOOKUP(H1255,Kurse!$A$2:$B$5,2))</f>
        <v/>
      </c>
      <c r="L1255" s="42" t="str">
        <f aca="false">IF(E1176="","",C1176&amp;IF(K1176&lt;=0,"minus","plus"))</f>
        <v/>
      </c>
    </row>
    <row r="1256" customFormat="false" ht="12.8" hidden="false" customHeight="false" outlineLevel="0" collapsed="false">
      <c r="K1256" s="32" t="str">
        <f aca="false">IF(H1256="","",I1256*VLOOKUP(H1256,Kurse!$A$2:$B$5,2))</f>
        <v/>
      </c>
      <c r="L1256" s="42" t="str">
        <f aca="false">IF(E1177="","",C1177&amp;IF(K1177&lt;=0,"minus","plus"))</f>
        <v/>
      </c>
    </row>
    <row r="1257" customFormat="false" ht="12.8" hidden="false" customHeight="false" outlineLevel="0" collapsed="false">
      <c r="K1257" s="32" t="str">
        <f aca="false">IF(H1257="","",I1257*VLOOKUP(H1257,Kurse!$A$2:$B$5,2))</f>
        <v/>
      </c>
      <c r="L1257" s="42" t="str">
        <f aca="false">IF(E1178="","",C1178&amp;IF(K1178&lt;=0,"minus","plus"))</f>
        <v/>
      </c>
    </row>
    <row r="1258" customFormat="false" ht="12.8" hidden="false" customHeight="false" outlineLevel="0" collapsed="false">
      <c r="K1258" s="32" t="str">
        <f aca="false">IF(H1258="","",I1258*VLOOKUP(H1258,Kurse!$A$2:$B$5,2))</f>
        <v/>
      </c>
      <c r="L1258" s="42" t="str">
        <f aca="false">IF(E1179="","",C1179&amp;IF(K1179&lt;=0,"minus","plus"))</f>
        <v/>
      </c>
    </row>
    <row r="1259" customFormat="false" ht="12.8" hidden="false" customHeight="false" outlineLevel="0" collapsed="false">
      <c r="K1259" s="32" t="str">
        <f aca="false">IF(H1259="","",I1259*VLOOKUP(H1259,Kurse!$A$2:$B$5,2))</f>
        <v/>
      </c>
      <c r="L1259" s="42" t="str">
        <f aca="false">IF(E1180="","",C1180&amp;IF(K1180&lt;=0,"minus","plus"))</f>
        <v/>
      </c>
    </row>
    <row r="1260" customFormat="false" ht="12.8" hidden="false" customHeight="false" outlineLevel="0" collapsed="false">
      <c r="K1260" s="32" t="str">
        <f aca="false">IF(H1260="","",I1260*VLOOKUP(H1260,Kurse!$A$2:$B$5,2))</f>
        <v/>
      </c>
      <c r="L1260" s="42" t="str">
        <f aca="false">IF(E1181="","",C1181&amp;IF(K1181&lt;=0,"minus","plus"))</f>
        <v/>
      </c>
    </row>
    <row r="1261" customFormat="false" ht="12.8" hidden="false" customHeight="false" outlineLevel="0" collapsed="false">
      <c r="K1261" s="32" t="str">
        <f aca="false">IF(H1261="","",I1261*VLOOKUP(H1261,Kurse!$A$2:$B$5,2))</f>
        <v/>
      </c>
      <c r="L1261" s="42" t="str">
        <f aca="false">IF(E1182="","",C1182&amp;IF(K1182&lt;=0,"minus","plus"))</f>
        <v/>
      </c>
    </row>
    <row r="1262" customFormat="false" ht="12.8" hidden="false" customHeight="false" outlineLevel="0" collapsed="false">
      <c r="K1262" s="32" t="str">
        <f aca="false">IF(H1262="","",I1262*VLOOKUP(H1262,Kurse!$A$2:$B$5,2))</f>
        <v/>
      </c>
      <c r="L1262" s="42" t="str">
        <f aca="false">IF(E1183="","",C1183&amp;IF(K1183&lt;=0,"minus","plus"))</f>
        <v/>
      </c>
    </row>
    <row r="1263" customFormat="false" ht="12.8" hidden="false" customHeight="false" outlineLevel="0" collapsed="false">
      <c r="K1263" s="32" t="str">
        <f aca="false">IF(H1263="","",I1263*VLOOKUP(H1263,Kurse!$A$2:$B$5,2))</f>
        <v/>
      </c>
      <c r="L1263" s="42" t="str">
        <f aca="false">IF(E1184="","",C1184&amp;IF(K1184&lt;=0,"minus","plus"))</f>
        <v/>
      </c>
    </row>
    <row r="1264" customFormat="false" ht="12.8" hidden="false" customHeight="false" outlineLevel="0" collapsed="false">
      <c r="K1264" s="32" t="str">
        <f aca="false">IF(H1264="","",I1264*VLOOKUP(H1264,Kurse!$A$2:$B$5,2))</f>
        <v/>
      </c>
      <c r="L1264" s="42" t="str">
        <f aca="false">IF(E1185="","",C1185&amp;IF(K1185&lt;=0,"minus","plus"))</f>
        <v/>
      </c>
    </row>
    <row r="1265" customFormat="false" ht="12.8" hidden="false" customHeight="false" outlineLevel="0" collapsed="false">
      <c r="K1265" s="32" t="str">
        <f aca="false">IF(H1265="","",I1265*VLOOKUP(H1265,Kurse!$A$2:$B$5,2))</f>
        <v/>
      </c>
      <c r="L1265" s="42" t="str">
        <f aca="false">IF(E1186="","",C1186&amp;IF(K1186&lt;=0,"minus","plus"))</f>
        <v/>
      </c>
    </row>
    <row r="1266" customFormat="false" ht="12.8" hidden="false" customHeight="false" outlineLevel="0" collapsed="false">
      <c r="K1266" s="32" t="str">
        <f aca="false">IF(H1266="","",I1266*VLOOKUP(H1266,Kurse!$A$2:$B$5,2))</f>
        <v/>
      </c>
      <c r="L1266" s="42" t="str">
        <f aca="false">IF(E1187="","",C1187&amp;IF(K1187&lt;=0,"minus","plus"))</f>
        <v/>
      </c>
    </row>
    <row r="1267" customFormat="false" ht="12.8" hidden="false" customHeight="false" outlineLevel="0" collapsed="false">
      <c r="K1267" s="32" t="str">
        <f aca="false">IF(H1267="","",I1267*VLOOKUP(H1267,Kurse!$A$2:$B$5,2))</f>
        <v/>
      </c>
      <c r="L1267" s="42" t="str">
        <f aca="false">IF(E1188="","",C1188&amp;IF(K1188&lt;=0,"minus","plus"))</f>
        <v/>
      </c>
    </row>
    <row r="1268" customFormat="false" ht="12.8" hidden="false" customHeight="false" outlineLevel="0" collapsed="false">
      <c r="K1268" s="32" t="str">
        <f aca="false">IF(H1268="","",I1268*VLOOKUP(H1268,Kurse!$A$2:$B$5,2))</f>
        <v/>
      </c>
      <c r="L1268" s="42" t="str">
        <f aca="false">IF(E1189="","",C1189&amp;IF(K1189&lt;=0,"minus","plus"))</f>
        <v/>
      </c>
    </row>
    <row r="1269" customFormat="false" ht="12.8" hidden="false" customHeight="false" outlineLevel="0" collapsed="false">
      <c r="K1269" s="32" t="str">
        <f aca="false">IF(H1269="","",I1269*VLOOKUP(H1269,Kurse!$A$2:$B$5,2))</f>
        <v/>
      </c>
      <c r="L1269" s="42" t="str">
        <f aca="false">IF(E1190="","",C1190&amp;IF(K1190&lt;=0,"minus","plus"))</f>
        <v/>
      </c>
    </row>
    <row r="1270" customFormat="false" ht="12.8" hidden="false" customHeight="false" outlineLevel="0" collapsed="false">
      <c r="K1270" s="32" t="str">
        <f aca="false">IF(H1270="","",I1270*VLOOKUP(H1270,Kurse!$A$2:$B$5,2))</f>
        <v/>
      </c>
      <c r="L1270" s="42" t="str">
        <f aca="false">IF(E1191="","",C1191&amp;IF(K1191&lt;=0,"minus","plus"))</f>
        <v/>
      </c>
    </row>
    <row r="1271" customFormat="false" ht="12.8" hidden="false" customHeight="false" outlineLevel="0" collapsed="false">
      <c r="K1271" s="32" t="str">
        <f aca="false">IF(H1271="","",I1271*VLOOKUP(H1271,Kurse!$A$2:$B$5,2))</f>
        <v/>
      </c>
      <c r="L1271" s="42" t="str">
        <f aca="false">IF(E1192="","",C1192&amp;IF(K1192&lt;=0,"minus","plus"))</f>
        <v/>
      </c>
    </row>
    <row r="1272" customFormat="false" ht="12.8" hidden="false" customHeight="false" outlineLevel="0" collapsed="false">
      <c r="K1272" s="32" t="str">
        <f aca="false">IF(H1272="","",I1272*VLOOKUP(H1272,Kurse!$A$2:$B$5,2))</f>
        <v/>
      </c>
      <c r="L1272" s="42" t="str">
        <f aca="false">IF(E1193="","",C1193&amp;IF(K1193&lt;=0,"minus","plus"))</f>
        <v/>
      </c>
    </row>
    <row r="1273" customFormat="false" ht="12.8" hidden="false" customHeight="false" outlineLevel="0" collapsed="false">
      <c r="K1273" s="32" t="str">
        <f aca="false">IF(H1273="","",I1273*VLOOKUP(H1273,Kurse!$A$2:$B$5,2))</f>
        <v/>
      </c>
      <c r="L1273" s="42" t="str">
        <f aca="false">IF(E1194="","",C1194&amp;IF(K1194&lt;=0,"minus","plus"))</f>
        <v/>
      </c>
    </row>
    <row r="1274" customFormat="false" ht="12.8" hidden="false" customHeight="false" outlineLevel="0" collapsed="false">
      <c r="K1274" s="32" t="str">
        <f aca="false">IF(H1274="","",I1274*VLOOKUP(H1274,Kurse!$A$2:$B$5,2))</f>
        <v/>
      </c>
      <c r="L1274" s="42" t="str">
        <f aca="false">IF(E1195="","",C1195&amp;IF(K1195&lt;=0,"minus","plus"))</f>
        <v/>
      </c>
    </row>
    <row r="1275" customFormat="false" ht="12.8" hidden="false" customHeight="false" outlineLevel="0" collapsed="false">
      <c r="K1275" s="32" t="str">
        <f aca="false">IF(H1275="","",I1275*VLOOKUP(H1275,Kurse!$A$2:$B$5,2))</f>
        <v/>
      </c>
      <c r="L1275" s="42" t="str">
        <f aca="false">IF(E1196="","",C1196&amp;IF(K1196&lt;=0,"minus","plus"))</f>
        <v/>
      </c>
    </row>
    <row r="1276" customFormat="false" ht="12.8" hidden="false" customHeight="false" outlineLevel="0" collapsed="false">
      <c r="K1276" s="32" t="str">
        <f aca="false">IF(H1276="","",I1276*VLOOKUP(H1276,Kurse!$A$2:$B$5,2))</f>
        <v/>
      </c>
      <c r="L1276" s="42" t="str">
        <f aca="false">IF(E1197="","",C1197&amp;IF(K1197&lt;=0,"minus","plus"))</f>
        <v/>
      </c>
    </row>
    <row r="1277" customFormat="false" ht="12.8" hidden="false" customHeight="false" outlineLevel="0" collapsed="false">
      <c r="K1277" s="32" t="str">
        <f aca="false">IF(H1277="","",I1277*VLOOKUP(H1277,Kurse!$A$2:$B$5,2))</f>
        <v/>
      </c>
      <c r="L1277" s="42" t="str">
        <f aca="false">IF(E1198="","",C1198&amp;IF(K1198&lt;=0,"minus","plus"))</f>
        <v/>
      </c>
    </row>
    <row r="1278" customFormat="false" ht="12.8" hidden="false" customHeight="false" outlineLevel="0" collapsed="false">
      <c r="K1278" s="32" t="str">
        <f aca="false">IF(H1278="","",I1278*VLOOKUP(H1278,Kurse!$A$2:$B$5,2))</f>
        <v/>
      </c>
      <c r="L1278" s="42" t="str">
        <f aca="false">IF(E1199="","",C1199&amp;IF(K1199&lt;=0,"minus","plus"))</f>
        <v/>
      </c>
    </row>
    <row r="1279" customFormat="false" ht="12.8" hidden="false" customHeight="false" outlineLevel="0" collapsed="false">
      <c r="K1279" s="32" t="str">
        <f aca="false">IF(H1279="","",I1279*VLOOKUP(H1279,Kurse!$A$2:$B$5,2))</f>
        <v/>
      </c>
      <c r="L1279" s="42" t="str">
        <f aca="false">IF(E1200="","",C1200&amp;IF(K1200&lt;=0,"minus","plus"))</f>
        <v/>
      </c>
    </row>
    <row r="1280" customFormat="false" ht="12.8" hidden="false" customHeight="false" outlineLevel="0" collapsed="false">
      <c r="K1280" s="32" t="str">
        <f aca="false">IF(H1280="","",I1280*VLOOKUP(H1280,Kurse!$A$2:$B$5,2))</f>
        <v/>
      </c>
      <c r="L1280" s="42" t="str">
        <f aca="false">IF(E1201="","",C1201&amp;IF(K1201&lt;=0,"minus","plus"))</f>
        <v/>
      </c>
    </row>
    <row r="1281" customFormat="false" ht="12.8" hidden="false" customHeight="false" outlineLevel="0" collapsed="false">
      <c r="K1281" s="32" t="str">
        <f aca="false">IF(H1281="","",I1281*VLOOKUP(H1281,Kurse!$A$2:$B$5,2))</f>
        <v/>
      </c>
      <c r="L1281" s="42" t="str">
        <f aca="false">IF(E1202="","",C1202&amp;IF(K1202&lt;=0,"minus","plus"))</f>
        <v/>
      </c>
    </row>
    <row r="1282" customFormat="false" ht="12.8" hidden="false" customHeight="false" outlineLevel="0" collapsed="false">
      <c r="K1282" s="32" t="str">
        <f aca="false">IF(H1282="","",I1282*VLOOKUP(H1282,Kurse!$A$2:$B$5,2))</f>
        <v/>
      </c>
      <c r="L1282" s="42" t="str">
        <f aca="false">IF(E1203="","",C1203&amp;IF(K1203&lt;=0,"minus","plus"))</f>
        <v/>
      </c>
    </row>
    <row r="1283" customFormat="false" ht="12.8" hidden="false" customHeight="false" outlineLevel="0" collapsed="false">
      <c r="K1283" s="32" t="str">
        <f aca="false">IF(H1283="","",I1283*VLOOKUP(H1283,Kurse!$A$2:$B$5,2))</f>
        <v/>
      </c>
      <c r="L1283" s="42" t="str">
        <f aca="false">IF(E1204="","",C1204&amp;IF(K1204&lt;=0,"minus","plus"))</f>
        <v/>
      </c>
    </row>
    <row r="1284" customFormat="false" ht="12.8" hidden="false" customHeight="false" outlineLevel="0" collapsed="false">
      <c r="K1284" s="32" t="str">
        <f aca="false">IF(H1284="","",I1284*VLOOKUP(H1284,Kurse!$A$2:$B$5,2))</f>
        <v/>
      </c>
      <c r="L1284" s="42" t="str">
        <f aca="false">IF(E1205="","",C1205&amp;IF(K1205&lt;=0,"minus","plus"))</f>
        <v/>
      </c>
    </row>
    <row r="1285" customFormat="false" ht="12.8" hidden="false" customHeight="false" outlineLevel="0" collapsed="false">
      <c r="K1285" s="32" t="str">
        <f aca="false">IF(H1285="","",I1285*VLOOKUP(H1285,Kurse!$A$2:$B$5,2))</f>
        <v/>
      </c>
      <c r="L1285" s="42" t="str">
        <f aca="false">IF(E1206="","",C1206&amp;IF(K1206&lt;=0,"minus","plus"))</f>
        <v/>
      </c>
    </row>
    <row r="1286" customFormat="false" ht="12.8" hidden="false" customHeight="false" outlineLevel="0" collapsed="false">
      <c r="K1286" s="32" t="str">
        <f aca="false">IF(H1286="","",I1286*VLOOKUP(H1286,Kurse!$A$2:$B$5,2))</f>
        <v/>
      </c>
      <c r="L1286" s="42" t="str">
        <f aca="false">IF(E1207="","",C1207&amp;IF(K1207&lt;=0,"minus","plus"))</f>
        <v/>
      </c>
    </row>
    <row r="1287" customFormat="false" ht="12.8" hidden="false" customHeight="false" outlineLevel="0" collapsed="false">
      <c r="K1287" s="32" t="str">
        <f aca="false">IF(H1287="","",I1287*VLOOKUP(H1287,Kurse!$A$2:$B$5,2))</f>
        <v/>
      </c>
      <c r="L1287" s="42" t="str">
        <f aca="false">IF(E1208="","",C1208&amp;IF(K1208&lt;=0,"minus","plus"))</f>
        <v/>
      </c>
    </row>
    <row r="1288" customFormat="false" ht="12.8" hidden="false" customHeight="false" outlineLevel="0" collapsed="false">
      <c r="K1288" s="32" t="str">
        <f aca="false">IF(H1288="","",I1288*VLOOKUP(H1288,Kurse!$A$2:$B$5,2))</f>
        <v/>
      </c>
      <c r="L1288" s="42" t="str">
        <f aca="false">IF(E1209="","",C1209&amp;IF(K1209&lt;=0,"minus","plus"))</f>
        <v/>
      </c>
    </row>
    <row r="1289" customFormat="false" ht="12.8" hidden="false" customHeight="false" outlineLevel="0" collapsed="false">
      <c r="K1289" s="32" t="str">
        <f aca="false">IF(H1289="","",I1289*VLOOKUP(H1289,Kurse!$A$2:$B$5,2))</f>
        <v/>
      </c>
      <c r="L1289" s="42" t="str">
        <f aca="false">IF(E1210="","",C1210&amp;IF(K1210&lt;=0,"minus","plus"))</f>
        <v/>
      </c>
    </row>
    <row r="1290" customFormat="false" ht="12.8" hidden="false" customHeight="false" outlineLevel="0" collapsed="false">
      <c r="K1290" s="32" t="str">
        <f aca="false">IF(H1290="","",I1290*VLOOKUP(H1290,Kurse!$A$2:$B$5,2))</f>
        <v/>
      </c>
      <c r="L1290" s="42" t="str">
        <f aca="false">IF(E1211="","",C1211&amp;IF(K1211&lt;=0,"minus","plus"))</f>
        <v/>
      </c>
    </row>
    <row r="1291" customFormat="false" ht="12.8" hidden="false" customHeight="false" outlineLevel="0" collapsed="false">
      <c r="K1291" s="32" t="str">
        <f aca="false">IF(H1291="","",I1291*VLOOKUP(H1291,Kurse!$A$2:$B$5,2))</f>
        <v/>
      </c>
      <c r="L1291" s="42" t="str">
        <f aca="false">IF(E1212="","",C1212&amp;IF(K1212&lt;=0,"minus","plus"))</f>
        <v/>
      </c>
    </row>
    <row r="1292" customFormat="false" ht="12.8" hidden="false" customHeight="false" outlineLevel="0" collapsed="false">
      <c r="K1292" s="32" t="str">
        <f aca="false">IF(H1292="","",I1292*VLOOKUP(H1292,Kurse!$A$2:$B$5,2))</f>
        <v/>
      </c>
      <c r="L1292" s="42" t="str">
        <f aca="false">IF(E1213="","",C1213&amp;IF(K1213&lt;=0,"minus","plus"))</f>
        <v/>
      </c>
    </row>
    <row r="1293" customFormat="false" ht="12.8" hidden="false" customHeight="false" outlineLevel="0" collapsed="false">
      <c r="K1293" s="32" t="str">
        <f aca="false">IF(H1293="","",I1293*VLOOKUP(H1293,Kurse!$A$2:$B$5,2))</f>
        <v/>
      </c>
      <c r="L1293" s="42" t="str">
        <f aca="false">IF(E1214="","",C1214&amp;IF(K1214&lt;=0,"minus","plus"))</f>
        <v/>
      </c>
    </row>
    <row r="1294" customFormat="false" ht="12.8" hidden="false" customHeight="false" outlineLevel="0" collapsed="false">
      <c r="K1294" s="32" t="str">
        <f aca="false">IF(H1294="","",I1294*VLOOKUP(H1294,Kurse!$A$2:$B$5,2))</f>
        <v/>
      </c>
      <c r="L1294" s="42" t="str">
        <f aca="false">IF(E1215="","",C1215&amp;IF(K1215&lt;=0,"minus","plus"))</f>
        <v/>
      </c>
    </row>
    <row r="1295" customFormat="false" ht="12.8" hidden="false" customHeight="false" outlineLevel="0" collapsed="false">
      <c r="K1295" s="32" t="str">
        <f aca="false">IF(H1295="","",I1295*VLOOKUP(H1295,Kurse!$A$2:$B$5,2))</f>
        <v/>
      </c>
      <c r="L1295" s="42" t="str">
        <f aca="false">IF(E1216="","",C1216&amp;IF(K1216&lt;=0,"minus","plus"))</f>
        <v/>
      </c>
    </row>
    <row r="1296" customFormat="false" ht="12.8" hidden="false" customHeight="false" outlineLevel="0" collapsed="false">
      <c r="K1296" s="32" t="str">
        <f aca="false">IF(H1296="","",I1296*VLOOKUP(H1296,Kurse!$A$2:$B$5,2))</f>
        <v/>
      </c>
      <c r="L1296" s="42" t="str">
        <f aca="false">IF(E1217="","",C1217&amp;IF(K1217&lt;=0,"minus","plus"))</f>
        <v/>
      </c>
    </row>
    <row r="1297" customFormat="false" ht="12.8" hidden="false" customHeight="false" outlineLevel="0" collapsed="false">
      <c r="K1297" s="32" t="str">
        <f aca="false">IF(H1297="","",I1297*VLOOKUP(H1297,Kurse!$A$2:$B$5,2))</f>
        <v/>
      </c>
      <c r="L1297" s="42" t="str">
        <f aca="false">IF(E1218="","",C1218&amp;IF(K1218&lt;=0,"minus","plus"))</f>
        <v/>
      </c>
    </row>
    <row r="1298" customFormat="false" ht="12.8" hidden="false" customHeight="false" outlineLevel="0" collapsed="false">
      <c r="K1298" s="32" t="str">
        <f aca="false">IF(H1298="","",I1298*VLOOKUP(H1298,Kurse!$A$2:$B$5,2))</f>
        <v/>
      </c>
      <c r="L1298" s="42" t="str">
        <f aca="false">IF(E1219="","",C1219&amp;IF(K1219&lt;=0,"minus","plus"))</f>
        <v/>
      </c>
    </row>
    <row r="1299" customFormat="false" ht="12.8" hidden="false" customHeight="false" outlineLevel="0" collapsed="false">
      <c r="K1299" s="32" t="str">
        <f aca="false">IF(H1299="","",I1299*VLOOKUP(H1299,Kurse!$A$2:$B$5,2))</f>
        <v/>
      </c>
      <c r="L1299" s="42" t="str">
        <f aca="false">IF(E1220="","",C1220&amp;IF(K1220&lt;=0,"minus","plus"))</f>
        <v/>
      </c>
    </row>
    <row r="1300" customFormat="false" ht="12.8" hidden="false" customHeight="false" outlineLevel="0" collapsed="false">
      <c r="K1300" s="32" t="str">
        <f aca="false">IF(H1300="","",I1300*VLOOKUP(H1300,Kurse!$A$2:$B$5,2))</f>
        <v/>
      </c>
      <c r="L1300" s="42" t="str">
        <f aca="false">IF(E1221="","",C1221&amp;IF(K1221&lt;=0,"minus","plus"))</f>
        <v/>
      </c>
    </row>
    <row r="1301" customFormat="false" ht="12.8" hidden="false" customHeight="false" outlineLevel="0" collapsed="false">
      <c r="K1301" s="32" t="str">
        <f aca="false">IF(H1301="","",I1301*VLOOKUP(H1301,Kurse!$A$2:$B$5,2))</f>
        <v/>
      </c>
      <c r="L1301" s="42" t="str">
        <f aca="false">IF(E1222="","",C1222&amp;IF(K1222&lt;=0,"minus","plus"))</f>
        <v/>
      </c>
    </row>
    <row r="1302" customFormat="false" ht="12.8" hidden="false" customHeight="false" outlineLevel="0" collapsed="false">
      <c r="K1302" s="32" t="str">
        <f aca="false">IF(H1302="","",I1302*VLOOKUP(H1302,Kurse!$A$2:$B$5,2))</f>
        <v/>
      </c>
      <c r="L1302" s="42" t="str">
        <f aca="false">IF(E1223="","",C1223&amp;IF(K1223&lt;=0,"minus","plus"))</f>
        <v/>
      </c>
    </row>
    <row r="1303" customFormat="false" ht="12.8" hidden="false" customHeight="false" outlineLevel="0" collapsed="false">
      <c r="K1303" s="32" t="str">
        <f aca="false">IF(H1303="","",I1303*VLOOKUP(H1303,Kurse!$A$2:$B$5,2))</f>
        <v/>
      </c>
      <c r="L1303" s="42" t="str">
        <f aca="false">IF(E1224="","",C1224&amp;IF(K1224&lt;=0,"minus","plus"))</f>
        <v/>
      </c>
    </row>
    <row r="1304" customFormat="false" ht="12.8" hidden="false" customHeight="false" outlineLevel="0" collapsed="false">
      <c r="K1304" s="32" t="str">
        <f aca="false">IF(H1304="","",I1304*VLOOKUP(H1304,Kurse!$A$2:$B$5,2))</f>
        <v/>
      </c>
      <c r="L1304" s="42" t="str">
        <f aca="false">IF(E1225="","",C1225&amp;IF(K1225&lt;=0,"minus","plus"))</f>
        <v/>
      </c>
    </row>
    <row r="1305" customFormat="false" ht="12.8" hidden="false" customHeight="false" outlineLevel="0" collapsed="false">
      <c r="K1305" s="32" t="str">
        <f aca="false">IF(H1305="","",I1305*VLOOKUP(H1305,Kurse!$A$2:$B$5,2))</f>
        <v/>
      </c>
      <c r="L1305" s="42" t="str">
        <f aca="false">IF(E1226="","",C1226&amp;IF(K1226&lt;=0,"minus","plus"))</f>
        <v/>
      </c>
    </row>
    <row r="1306" customFormat="false" ht="12.8" hidden="false" customHeight="false" outlineLevel="0" collapsed="false">
      <c r="K1306" s="32" t="str">
        <f aca="false">IF(H1306="","",I1306*VLOOKUP(H1306,Kurse!$A$2:$B$5,2))</f>
        <v/>
      </c>
      <c r="L1306" s="42" t="str">
        <f aca="false">IF(E1227="","",C1227&amp;IF(K1227&lt;=0,"minus","plus"))</f>
        <v/>
      </c>
    </row>
    <row r="1307" customFormat="false" ht="12.8" hidden="false" customHeight="false" outlineLevel="0" collapsed="false">
      <c r="K1307" s="32" t="str">
        <f aca="false">IF(H1307="","",I1307*VLOOKUP(H1307,Kurse!$A$2:$B$5,2))</f>
        <v/>
      </c>
      <c r="L1307" s="42" t="str">
        <f aca="false">IF(E1228="","",C1228&amp;IF(K1228&lt;=0,"minus","plus"))</f>
        <v/>
      </c>
    </row>
    <row r="1308" customFormat="false" ht="12.8" hidden="false" customHeight="false" outlineLevel="0" collapsed="false">
      <c r="K1308" s="32" t="str">
        <f aca="false">IF(H1308="","",I1308*VLOOKUP(H1308,Kurse!$A$2:$B$5,2))</f>
        <v/>
      </c>
      <c r="L1308" s="42" t="str">
        <f aca="false">IF(E1229="","",C1229&amp;IF(K1229&lt;=0,"minus","plus"))</f>
        <v/>
      </c>
    </row>
    <row r="1309" customFormat="false" ht="12.8" hidden="false" customHeight="false" outlineLevel="0" collapsed="false">
      <c r="K1309" s="32" t="str">
        <f aca="false">IF(H1309="","",I1309*VLOOKUP(H1309,Kurse!$A$2:$B$5,2))</f>
        <v/>
      </c>
      <c r="L1309" s="42" t="str">
        <f aca="false">IF(E1230="","",C1230&amp;IF(K1230&lt;=0,"minus","plus"))</f>
        <v/>
      </c>
    </row>
    <row r="1310" customFormat="false" ht="12.8" hidden="false" customHeight="false" outlineLevel="0" collapsed="false">
      <c r="K1310" s="32" t="str">
        <f aca="false">IF(H1310="","",I1310*VLOOKUP(H1310,Kurse!$A$2:$B$5,2))</f>
        <v/>
      </c>
      <c r="L1310" s="42" t="str">
        <f aca="false">IF(E1231="","",C1231&amp;IF(K1231&lt;=0,"minus","plus"))</f>
        <v/>
      </c>
    </row>
    <row r="1311" customFormat="false" ht="12.8" hidden="false" customHeight="false" outlineLevel="0" collapsed="false">
      <c r="K1311" s="32" t="str">
        <f aca="false">IF(H1311="","",I1311*VLOOKUP(H1311,Kurse!$A$2:$B$5,2))</f>
        <v/>
      </c>
      <c r="L1311" s="42" t="str">
        <f aca="false">IF(E1232="","",C1232&amp;IF(K1232&lt;=0,"minus","plus"))</f>
        <v/>
      </c>
    </row>
    <row r="1312" customFormat="false" ht="12.8" hidden="false" customHeight="false" outlineLevel="0" collapsed="false">
      <c r="K1312" s="32" t="str">
        <f aca="false">IF(H1312="","",I1312*VLOOKUP(H1312,Kurse!$A$2:$B$5,2))</f>
        <v/>
      </c>
      <c r="L1312" s="42" t="str">
        <f aca="false">IF(E1233="","",C1233&amp;IF(K1233&lt;=0,"minus","plus"))</f>
        <v/>
      </c>
    </row>
    <row r="1313" customFormat="false" ht="12.8" hidden="false" customHeight="false" outlineLevel="0" collapsed="false">
      <c r="K1313" s="32" t="str">
        <f aca="false">IF(H1313="","",I1313*VLOOKUP(H1313,Kurse!$A$2:$B$5,2))</f>
        <v/>
      </c>
    </row>
    <row r="1314" customFormat="false" ht="12.8" hidden="false" customHeight="false" outlineLevel="0" collapsed="false">
      <c r="K1314" s="32" t="str">
        <f aca="false">IF(H1314="","",I1314*VLOOKUP(H1314,Kurse!$A$2:$B$5,2))</f>
        <v/>
      </c>
    </row>
    <row r="1315" customFormat="false" ht="12.8" hidden="false" customHeight="false" outlineLevel="0" collapsed="false">
      <c r="K1315" s="32" t="str">
        <f aca="false">IF(H1315="","",I1315*VLOOKUP(H1315,Kurse!$A$2:$B$5,2))</f>
        <v/>
      </c>
    </row>
    <row r="1316" customFormat="false" ht="12.8" hidden="false" customHeight="false" outlineLevel="0" collapsed="false">
      <c r="K1316" s="32" t="str">
        <f aca="false">IF(H1316="","",I1316*VLOOKUP(H1316,Kurse!$A$2:$B$5,2))</f>
        <v/>
      </c>
    </row>
    <row r="1317" customFormat="false" ht="12.8" hidden="false" customHeight="false" outlineLevel="0" collapsed="false">
      <c r="K1317" s="32" t="str">
        <f aca="false">IF(H1317="","",I1317*VLOOKUP(H1317,Kurse!$A$2:$B$5,2))</f>
        <v/>
      </c>
    </row>
    <row r="1318" customFormat="false" ht="12.8" hidden="false" customHeight="false" outlineLevel="0" collapsed="false">
      <c r="K1318" s="32" t="str">
        <f aca="false">IF(H1318="","",I1318*VLOOKUP(H1318,Kurse!$A$2:$B$5,2))</f>
        <v/>
      </c>
    </row>
    <row r="1319" customFormat="false" ht="12.8" hidden="false" customHeight="false" outlineLevel="0" collapsed="false">
      <c r="K1319" s="32" t="str">
        <f aca="false">IF(H1319="","",I1319*VLOOKUP(H1319,Kurse!$A$2:$B$5,2))</f>
        <v/>
      </c>
    </row>
    <row r="1320" customFormat="false" ht="12.8" hidden="false" customHeight="false" outlineLevel="0" collapsed="false">
      <c r="K1320" s="32" t="str">
        <f aca="false">IF(H1320="","",I1320*VLOOKUP(H1320,Kurse!$A$2:$B$5,2))</f>
        <v/>
      </c>
    </row>
    <row r="1321" customFormat="false" ht="12.8" hidden="false" customHeight="false" outlineLevel="0" collapsed="false">
      <c r="K1321" s="32" t="str">
        <f aca="false">IF(H1321="","",I1321*VLOOKUP(H1321,Kurse!$A$2:$B$5,2))</f>
        <v/>
      </c>
    </row>
    <row r="1322" customFormat="false" ht="12.8" hidden="false" customHeight="false" outlineLevel="0" collapsed="false">
      <c r="K1322" s="32" t="str">
        <f aca="false">IF(H1322="","",I1322*VLOOKUP(H1322,Kurse!$A$2:$B$5,2))</f>
        <v/>
      </c>
    </row>
    <row r="1323" customFormat="false" ht="12.8" hidden="false" customHeight="false" outlineLevel="0" collapsed="false">
      <c r="K1323" s="32" t="str">
        <f aca="false">IF(H1323="","",I1323*VLOOKUP(H1323,Kurse!$A$2:$B$5,2))</f>
        <v/>
      </c>
    </row>
    <row r="1324" customFormat="false" ht="12.8" hidden="false" customHeight="false" outlineLevel="0" collapsed="false">
      <c r="K1324" s="32" t="str">
        <f aca="false">IF(H1324="","",I1324*VLOOKUP(H1324,Kurse!$A$2:$B$5,2))</f>
        <v/>
      </c>
    </row>
    <row r="1325" customFormat="false" ht="12.8" hidden="false" customHeight="false" outlineLevel="0" collapsed="false">
      <c r="K1325" s="32" t="str">
        <f aca="false">IF(H1325="","",I1325*VLOOKUP(H1325,Kurse!$A$2:$B$5,2))</f>
        <v/>
      </c>
    </row>
    <row r="1326" customFormat="false" ht="12.8" hidden="false" customHeight="false" outlineLevel="0" collapsed="false">
      <c r="K1326" s="32" t="str">
        <f aca="false">IF(H1326="","",I1326*VLOOKUP(H1326,Kurse!$A$2:$B$5,2))</f>
        <v/>
      </c>
    </row>
    <row r="1327" customFormat="false" ht="12.8" hidden="false" customHeight="false" outlineLevel="0" collapsed="false">
      <c r="K1327" s="32" t="str">
        <f aca="false">IF(H1327="","",I1327*VLOOKUP(H1327,Kurse!$A$2:$B$5,2))</f>
        <v/>
      </c>
    </row>
    <row r="1328" customFormat="false" ht="12.8" hidden="false" customHeight="false" outlineLevel="0" collapsed="false">
      <c r="K1328" s="32" t="str">
        <f aca="false">IF(H1328="","",I1328*VLOOKUP(H1328,Kurse!$A$2:$B$5,2))</f>
        <v/>
      </c>
    </row>
    <row r="1329" customFormat="false" ht="12.8" hidden="false" customHeight="false" outlineLevel="0" collapsed="false">
      <c r="K1329" s="32" t="str">
        <f aca="false">IF(H1329="","",I1329*VLOOKUP(H1329,Kurse!$A$2:$B$5,2))</f>
        <v/>
      </c>
    </row>
    <row r="1330" customFormat="false" ht="12.8" hidden="false" customHeight="false" outlineLevel="0" collapsed="false">
      <c r="K1330" s="32" t="str">
        <f aca="false">IF(H1330="","",I1330*VLOOKUP(H1330,Kurse!$A$2:$B$5,2))</f>
        <v/>
      </c>
    </row>
    <row r="1331" customFormat="false" ht="12.8" hidden="false" customHeight="false" outlineLevel="0" collapsed="false">
      <c r="K1331" s="32" t="str">
        <f aca="false">IF(H1331="","",I1331*VLOOKUP(H1331,Kurse!$A$2:$B$5,2))</f>
        <v/>
      </c>
    </row>
    <row r="1332" customFormat="false" ht="12.8" hidden="false" customHeight="false" outlineLevel="0" collapsed="false">
      <c r="K1332" s="32" t="str">
        <f aca="false">IF(H1332="","",I1332*VLOOKUP(H1332,Kurse!$A$2:$B$5,2))</f>
        <v/>
      </c>
    </row>
    <row r="1333" customFormat="false" ht="12.8" hidden="false" customHeight="false" outlineLevel="0" collapsed="false">
      <c r="K1333" s="32" t="str">
        <f aca="false">IF(H1333="","",I1333*VLOOKUP(H1333,Kurse!$A$2:$B$5,2))</f>
        <v/>
      </c>
    </row>
    <row r="1334" customFormat="false" ht="12.8" hidden="false" customHeight="false" outlineLevel="0" collapsed="false">
      <c r="K1334" s="32" t="str">
        <f aca="false">IF(H1334="","",I1334*VLOOKUP(H1334,Kurse!$A$2:$B$5,2))</f>
        <v/>
      </c>
    </row>
    <row r="1335" customFormat="false" ht="12.8" hidden="false" customHeight="false" outlineLevel="0" collapsed="false">
      <c r="K1335" s="32" t="str">
        <f aca="false">IF(H1335="","",I1335*VLOOKUP(H1335,Kurse!$A$2:$B$5,2))</f>
        <v/>
      </c>
    </row>
    <row r="1336" customFormat="false" ht="12.8" hidden="false" customHeight="false" outlineLevel="0" collapsed="false">
      <c r="K1336" s="32" t="str">
        <f aca="false">IF(H1336="","",I1336*VLOOKUP(H1336,Kurse!$A$2:$B$5,2))</f>
        <v/>
      </c>
    </row>
    <row r="1337" customFormat="false" ht="12.8" hidden="false" customHeight="false" outlineLevel="0" collapsed="false">
      <c r="K1337" s="32" t="str">
        <f aca="false">IF(H1337="","",I1337*VLOOKUP(H1337,Kurse!$A$2:$B$5,2))</f>
        <v/>
      </c>
    </row>
    <row r="1338" customFormat="false" ht="12.8" hidden="false" customHeight="false" outlineLevel="0" collapsed="false">
      <c r="K1338" s="32" t="str">
        <f aca="false">IF(H1338="","",I1338*VLOOKUP(H1338,Kurse!$A$2:$B$5,2))</f>
        <v/>
      </c>
    </row>
    <row r="1339" customFormat="false" ht="12.8" hidden="false" customHeight="false" outlineLevel="0" collapsed="false">
      <c r="K1339" s="32" t="str">
        <f aca="false">IF(H1339="","",I1339*VLOOKUP(H1339,Kurse!$A$2:$B$5,2))</f>
        <v/>
      </c>
    </row>
    <row r="1340" customFormat="false" ht="12.8" hidden="false" customHeight="false" outlineLevel="0" collapsed="false">
      <c r="K1340" s="32" t="str">
        <f aca="false">IF(H1340="","",I1340*VLOOKUP(H1340,Kurse!$A$2:$B$5,2))</f>
        <v/>
      </c>
    </row>
    <row r="1341" customFormat="false" ht="12.8" hidden="false" customHeight="false" outlineLevel="0" collapsed="false">
      <c r="K1341" s="32" t="str">
        <f aca="false">IF(H1341="","",I1341*VLOOKUP(H1341,Kurse!$A$2:$B$5,2))</f>
        <v/>
      </c>
    </row>
    <row r="1342" customFormat="false" ht="12.8" hidden="false" customHeight="false" outlineLevel="0" collapsed="false">
      <c r="K1342" s="32" t="str">
        <f aca="false">IF(H1342="","",I1342*VLOOKUP(H1342,Kurse!$A$2:$B$5,2))</f>
        <v/>
      </c>
    </row>
    <row r="1343" customFormat="false" ht="12.8" hidden="false" customHeight="false" outlineLevel="0" collapsed="false">
      <c r="K1343" s="32" t="str">
        <f aca="false">IF(H1343="","",I1343*VLOOKUP(H1343,Kurse!$A$2:$B$5,2))</f>
        <v/>
      </c>
    </row>
    <row r="1344" customFormat="false" ht="12.8" hidden="false" customHeight="false" outlineLevel="0" collapsed="false">
      <c r="K1344" s="32" t="str">
        <f aca="false">IF(H1344="","",I1344*VLOOKUP(H1344,Kurse!$A$2:$B$5,2))</f>
        <v/>
      </c>
    </row>
    <row r="1345" customFormat="false" ht="12.8" hidden="false" customHeight="false" outlineLevel="0" collapsed="false">
      <c r="K1345" s="32" t="str">
        <f aca="false">IF(H1345="","",I1345*VLOOKUP(H1345,Kurse!$A$2:$B$5,2))</f>
        <v/>
      </c>
    </row>
    <row r="1346" customFormat="false" ht="12.8" hidden="false" customHeight="false" outlineLevel="0" collapsed="false">
      <c r="K1346" s="32" t="str">
        <f aca="false">IF(H1346="","",I1346*VLOOKUP(H1346,Kurse!$A$2:$B$5,2))</f>
        <v/>
      </c>
    </row>
    <row r="1347" customFormat="false" ht="12.8" hidden="false" customHeight="false" outlineLevel="0" collapsed="false">
      <c r="K1347" s="32" t="str">
        <f aca="false">IF(H1347="","",I1347*VLOOKUP(H1347,Kurse!$A$2:$B$5,2))</f>
        <v/>
      </c>
    </row>
    <row r="1348" customFormat="false" ht="12.8" hidden="false" customHeight="false" outlineLevel="0" collapsed="false">
      <c r="K1348" s="32" t="str">
        <f aca="false">IF(H1348="","",I1348*VLOOKUP(H1348,Kurse!$A$2:$B$5,2))</f>
        <v/>
      </c>
    </row>
    <row r="1349" customFormat="false" ht="12.8" hidden="false" customHeight="false" outlineLevel="0" collapsed="false">
      <c r="K1349" s="32" t="str">
        <f aca="false">IF(H1349="","",I1349*VLOOKUP(H1349,Kurse!$A$2:$B$5,2))</f>
        <v/>
      </c>
    </row>
    <row r="1350" customFormat="false" ht="12.8" hidden="false" customHeight="false" outlineLevel="0" collapsed="false">
      <c r="K1350" s="32" t="str">
        <f aca="false">IF(H1350="","",I1350*VLOOKUP(H1350,Kurse!$A$2:$B$5,2))</f>
        <v/>
      </c>
    </row>
    <row r="1351" customFormat="false" ht="12.8" hidden="false" customHeight="false" outlineLevel="0" collapsed="false">
      <c r="K1351" s="32" t="str">
        <f aca="false">IF(H1351="","",I1351*VLOOKUP(H1351,Kurse!$A$2:$B$5,2))</f>
        <v/>
      </c>
    </row>
    <row r="1352" customFormat="false" ht="12.8" hidden="false" customHeight="false" outlineLevel="0" collapsed="false">
      <c r="K1352" s="32" t="str">
        <f aca="false">IF(H1352="","",I1352*VLOOKUP(H1352,Kurse!$A$2:$B$5,2))</f>
        <v/>
      </c>
    </row>
    <row r="1353" customFormat="false" ht="12.8" hidden="false" customHeight="false" outlineLevel="0" collapsed="false">
      <c r="K1353" s="32" t="str">
        <f aca="false">IF(H1353="","",I1353*VLOOKUP(H1353,Kurse!$A$2:$B$5,2))</f>
        <v/>
      </c>
    </row>
    <row r="1354" customFormat="false" ht="12.8" hidden="false" customHeight="false" outlineLevel="0" collapsed="false">
      <c r="K1354" s="32" t="str">
        <f aca="false">IF(H1354="","",I1354*VLOOKUP(H1354,Kurse!$A$2:$B$5,2))</f>
        <v/>
      </c>
    </row>
    <row r="1355" customFormat="false" ht="12.8" hidden="false" customHeight="false" outlineLevel="0" collapsed="false">
      <c r="K1355" s="32" t="str">
        <f aca="false">IF(H1355="","",I1355*VLOOKUP(H1355,Kurse!$A$2:$B$5,2))</f>
        <v/>
      </c>
    </row>
    <row r="1356" customFormat="false" ht="12.8" hidden="false" customHeight="false" outlineLevel="0" collapsed="false">
      <c r="K1356" s="32" t="str">
        <f aca="false">IF(H1356="","",I1356*VLOOKUP(H1356,Kurse!$A$2:$B$5,2))</f>
        <v/>
      </c>
    </row>
    <row r="1357" customFormat="false" ht="12.8" hidden="false" customHeight="false" outlineLevel="0" collapsed="false">
      <c r="K1357" s="32" t="str">
        <f aca="false">IF(H1357="","",I1357*VLOOKUP(H1357,Kurse!$A$2:$B$5,2))</f>
        <v/>
      </c>
    </row>
    <row r="1358" customFormat="false" ht="12.8" hidden="false" customHeight="false" outlineLevel="0" collapsed="false">
      <c r="K1358" s="32" t="str">
        <f aca="false">IF(H1358="","",I1358*VLOOKUP(H1358,Kurse!$A$2:$B$5,2))</f>
        <v/>
      </c>
    </row>
    <row r="1359" customFormat="false" ht="12.8" hidden="false" customHeight="false" outlineLevel="0" collapsed="false">
      <c r="K1359" s="32" t="str">
        <f aca="false">IF(H1359="","",I1359*VLOOKUP(H1359,Kurse!$A$2:$B$5,2))</f>
        <v/>
      </c>
    </row>
    <row r="1360" customFormat="false" ht="12.8" hidden="false" customHeight="false" outlineLevel="0" collapsed="false">
      <c r="K1360" s="32" t="str">
        <f aca="false">IF(H1360="","",I1360*VLOOKUP(H1360,Kurse!$A$2:$B$5,2))</f>
        <v/>
      </c>
    </row>
    <row r="1361" customFormat="false" ht="12.8" hidden="false" customHeight="false" outlineLevel="0" collapsed="false">
      <c r="K1361" s="32" t="str">
        <f aca="false">IF(H1361="","",I1361*VLOOKUP(H1361,Kurse!$A$2:$B$5,2))</f>
        <v/>
      </c>
    </row>
    <row r="1362" customFormat="false" ht="12.8" hidden="false" customHeight="false" outlineLevel="0" collapsed="false">
      <c r="K1362" s="32" t="str">
        <f aca="false">IF(H1362="","",I1362*VLOOKUP(H1362,Kurse!$A$2:$B$5,2))</f>
        <v/>
      </c>
    </row>
    <row r="1363" customFormat="false" ht="12.8" hidden="false" customHeight="false" outlineLevel="0" collapsed="false">
      <c r="K1363" s="32" t="str">
        <f aca="false">IF(H1363="","",I1363*VLOOKUP(H1363,Kurse!$A$2:$B$5,2))</f>
        <v/>
      </c>
    </row>
    <row r="1364" customFormat="false" ht="12.8" hidden="false" customHeight="false" outlineLevel="0" collapsed="false">
      <c r="K1364" s="32" t="str">
        <f aca="false">IF(H1364="","",I1364*VLOOKUP(H1364,Kurse!$A$2:$B$5,2))</f>
        <v/>
      </c>
    </row>
    <row r="1365" customFormat="false" ht="12.8" hidden="false" customHeight="false" outlineLevel="0" collapsed="false">
      <c r="K1365" s="32" t="str">
        <f aca="false">IF(H1365="","",I1365*VLOOKUP(H1365,Kurse!$A$2:$B$5,2))</f>
        <v/>
      </c>
    </row>
    <row r="1366" customFormat="false" ht="12.8" hidden="false" customHeight="false" outlineLevel="0" collapsed="false">
      <c r="K1366" s="32" t="str">
        <f aca="false">IF(H1366="","",I1366*VLOOKUP(H1366,Kurse!$A$2:$B$5,2))</f>
        <v/>
      </c>
    </row>
    <row r="1367" customFormat="false" ht="12.8" hidden="false" customHeight="false" outlineLevel="0" collapsed="false">
      <c r="K1367" s="32" t="str">
        <f aca="false">IF(H1367="","",I1367*VLOOKUP(H1367,Kurse!$A$2:$B$5,2))</f>
        <v/>
      </c>
    </row>
    <row r="1368" customFormat="false" ht="12.8" hidden="false" customHeight="false" outlineLevel="0" collapsed="false">
      <c r="K1368" s="32" t="str">
        <f aca="false">IF(H1368="","",I1368*VLOOKUP(H1368,Kurse!$A$2:$B$5,2))</f>
        <v/>
      </c>
    </row>
    <row r="1369" customFormat="false" ht="12.8" hidden="false" customHeight="false" outlineLevel="0" collapsed="false">
      <c r="K1369" s="32" t="str">
        <f aca="false">IF(H1369="","",I1369*VLOOKUP(H1369,Kurse!$A$2:$B$5,2))</f>
        <v/>
      </c>
    </row>
    <row r="1370" customFormat="false" ht="12.8" hidden="false" customHeight="false" outlineLevel="0" collapsed="false">
      <c r="K1370" s="32" t="str">
        <f aca="false">IF(H1370="","",I1370*VLOOKUP(H1370,Kurse!$A$2:$B$5,2))</f>
        <v/>
      </c>
    </row>
    <row r="1371" customFormat="false" ht="12.8" hidden="false" customHeight="false" outlineLevel="0" collapsed="false">
      <c r="K1371" s="32" t="str">
        <f aca="false">IF(H1371="","",I1371*VLOOKUP(H1371,Kurse!$A$2:$B$5,2))</f>
        <v/>
      </c>
    </row>
    <row r="1372" customFormat="false" ht="12.8" hidden="false" customHeight="false" outlineLevel="0" collapsed="false">
      <c r="K1372" s="32" t="str">
        <f aca="false">IF(H1372="","",I1372*VLOOKUP(H1372,Kurse!$A$2:$B$5,2))</f>
        <v/>
      </c>
    </row>
    <row r="1373" customFormat="false" ht="12.8" hidden="false" customHeight="false" outlineLevel="0" collapsed="false">
      <c r="K1373" s="32" t="str">
        <f aca="false">IF(H1373="","",I1373*VLOOKUP(H1373,Kurse!$A$2:$B$5,2))</f>
        <v/>
      </c>
    </row>
    <row r="1374" customFormat="false" ht="12.8" hidden="false" customHeight="false" outlineLevel="0" collapsed="false">
      <c r="K1374" s="32" t="str">
        <f aca="false">IF(H1374="","",I1374*VLOOKUP(H1374,Kurse!$A$2:$B$5,2))</f>
        <v/>
      </c>
    </row>
    <row r="1375" customFormat="false" ht="12.8" hidden="false" customHeight="false" outlineLevel="0" collapsed="false">
      <c r="K1375" s="32" t="str">
        <f aca="false">IF(H1375="","",I1375*VLOOKUP(H1375,Kurse!$A$2:$B$5,2))</f>
        <v/>
      </c>
    </row>
    <row r="1376" customFormat="false" ht="12.8" hidden="false" customHeight="false" outlineLevel="0" collapsed="false">
      <c r="K1376" s="32" t="str">
        <f aca="false">IF(H1376="","",I1376*VLOOKUP(H1376,Kurse!$A$2:$B$5,2))</f>
        <v/>
      </c>
    </row>
    <row r="1377" customFormat="false" ht="12.8" hidden="false" customHeight="false" outlineLevel="0" collapsed="false">
      <c r="K1377" s="32" t="str">
        <f aca="false">IF(H1377="","",I1377*VLOOKUP(H1377,Kurse!$A$2:$B$5,2))</f>
        <v/>
      </c>
    </row>
    <row r="1378" customFormat="false" ht="12.8" hidden="false" customHeight="false" outlineLevel="0" collapsed="false">
      <c r="K1378" s="32" t="str">
        <f aca="false">IF(H1378="","",I1378*VLOOKUP(H1378,Kurse!$A$2:$B$5,2))</f>
        <v/>
      </c>
    </row>
    <row r="1379" customFormat="false" ht="12.8" hidden="false" customHeight="false" outlineLevel="0" collapsed="false">
      <c r="K1379" s="32" t="str">
        <f aca="false">IF(H1379="","",I1379*VLOOKUP(H1379,Kurse!$A$2:$B$5,2))</f>
        <v/>
      </c>
    </row>
    <row r="1380" customFormat="false" ht="12.8" hidden="false" customHeight="false" outlineLevel="0" collapsed="false">
      <c r="K1380" s="32" t="str">
        <f aca="false">IF(H1380="","",I1380*VLOOKUP(H1380,Kurse!$A$2:$B$5,2))</f>
        <v/>
      </c>
    </row>
    <row r="1381" customFormat="false" ht="12.8" hidden="false" customHeight="false" outlineLevel="0" collapsed="false">
      <c r="K1381" s="32" t="str">
        <f aca="false">IF(H1381="","",I1381*VLOOKUP(H1381,Kurse!$A$2:$B$5,2))</f>
        <v/>
      </c>
    </row>
    <row r="1382" customFormat="false" ht="12.8" hidden="false" customHeight="false" outlineLevel="0" collapsed="false">
      <c r="K1382" s="32" t="str">
        <f aca="false">IF(H1382="","",I1382*VLOOKUP(H1382,Kurse!$A$2:$B$5,2))</f>
        <v/>
      </c>
    </row>
    <row r="1383" customFormat="false" ht="12.8" hidden="false" customHeight="false" outlineLevel="0" collapsed="false">
      <c r="K1383" s="32" t="str">
        <f aca="false">IF(H1383="","",I1383*VLOOKUP(H1383,Kurse!$A$2:$B$5,2))</f>
        <v/>
      </c>
    </row>
    <row r="1384" customFormat="false" ht="12.8" hidden="false" customHeight="false" outlineLevel="0" collapsed="false">
      <c r="K1384" s="32" t="str">
        <f aca="false">IF(H1384="","",I1384*VLOOKUP(H1384,Kurse!$A$2:$B$5,2))</f>
        <v/>
      </c>
    </row>
    <row r="1385" customFormat="false" ht="12.8" hidden="false" customHeight="false" outlineLevel="0" collapsed="false">
      <c r="K1385" s="32" t="str">
        <f aca="false">IF(H1385="","",I1385*VLOOKUP(H1385,Kurse!$A$2:$B$5,2))</f>
        <v/>
      </c>
    </row>
    <row r="1386" customFormat="false" ht="12.8" hidden="false" customHeight="false" outlineLevel="0" collapsed="false">
      <c r="K1386" s="32" t="str">
        <f aca="false">IF(H1386="","",I1386*VLOOKUP(H1386,Kurse!$A$2:$B$5,2))</f>
        <v/>
      </c>
    </row>
    <row r="1387" customFormat="false" ht="12.8" hidden="false" customHeight="false" outlineLevel="0" collapsed="false">
      <c r="K1387" s="32" t="str">
        <f aca="false">IF(H1387="","",I1387*VLOOKUP(H1387,Kurse!$A$2:$B$5,2))</f>
        <v/>
      </c>
    </row>
    <row r="1388" customFormat="false" ht="12.8" hidden="false" customHeight="false" outlineLevel="0" collapsed="false">
      <c r="K1388" s="32" t="str">
        <f aca="false">IF(H1388="","",I1388*VLOOKUP(H1388,Kurse!$A$2:$B$5,2))</f>
        <v/>
      </c>
    </row>
    <row r="1389" customFormat="false" ht="12.8" hidden="false" customHeight="false" outlineLevel="0" collapsed="false">
      <c r="K1389" s="32" t="str">
        <f aca="false">IF(H1389="","",I1389*VLOOKUP(H1389,Kurse!$A$2:$B$5,2))</f>
        <v/>
      </c>
    </row>
    <row r="1390" customFormat="false" ht="12.8" hidden="false" customHeight="false" outlineLevel="0" collapsed="false">
      <c r="K1390" s="32" t="str">
        <f aca="false">IF(H1390="","",I1390*VLOOKUP(H1390,Kurse!$A$2:$B$5,2))</f>
        <v/>
      </c>
    </row>
    <row r="1391" customFormat="false" ht="12.8" hidden="false" customHeight="false" outlineLevel="0" collapsed="false">
      <c r="K1391" s="32" t="str">
        <f aca="false">IF(H1391="","",I1391*VLOOKUP(H1391,Kurse!$A$2:$B$5,2))</f>
        <v/>
      </c>
    </row>
    <row r="1392" customFormat="false" ht="12.8" hidden="false" customHeight="false" outlineLevel="0" collapsed="false">
      <c r="K1392" s="32" t="str">
        <f aca="false">IF(H1392="","",I1392*VLOOKUP(H1392,Kurse!$A$2:$B$5,2))</f>
        <v/>
      </c>
    </row>
    <row r="1393" customFormat="false" ht="12.8" hidden="false" customHeight="false" outlineLevel="0" collapsed="false">
      <c r="K1393" s="32" t="str">
        <f aca="false">IF(H1393="","",I1393*VLOOKUP(H1393,Kurse!$A$2:$B$5,2))</f>
        <v/>
      </c>
    </row>
    <row r="1394" customFormat="false" ht="12.8" hidden="false" customHeight="false" outlineLevel="0" collapsed="false">
      <c r="K1394" s="32" t="str">
        <f aca="false">IF(H1394="","",I1394*VLOOKUP(H1394,Kurse!$A$2:$B$5,2))</f>
        <v/>
      </c>
    </row>
    <row r="1395" customFormat="false" ht="12.8" hidden="false" customHeight="false" outlineLevel="0" collapsed="false">
      <c r="K1395" s="32" t="str">
        <f aca="false">IF(H1395="","",I1395*VLOOKUP(H1395,Kurse!$A$2:$B$5,2))</f>
        <v/>
      </c>
    </row>
    <row r="1396" customFormat="false" ht="12.8" hidden="false" customHeight="false" outlineLevel="0" collapsed="false">
      <c r="K1396" s="32" t="str">
        <f aca="false">IF(H1396="","",I1396*VLOOKUP(H1396,Kurse!$A$2:$B$5,2))</f>
        <v/>
      </c>
    </row>
    <row r="1397" customFormat="false" ht="12.8" hidden="false" customHeight="false" outlineLevel="0" collapsed="false">
      <c r="K1397" s="32" t="str">
        <f aca="false">IF(H1397="","",I1397*VLOOKUP(H1397,Kurse!$A$2:$B$5,2))</f>
        <v/>
      </c>
    </row>
    <row r="1398" customFormat="false" ht="12.8" hidden="false" customHeight="false" outlineLevel="0" collapsed="false">
      <c r="K1398" s="32" t="str">
        <f aca="false">IF(H1398="","",I1398*VLOOKUP(H1398,Kurse!$A$2:$B$5,2))</f>
        <v/>
      </c>
    </row>
    <row r="1399" customFormat="false" ht="12.8" hidden="false" customHeight="false" outlineLevel="0" collapsed="false">
      <c r="K1399" s="32" t="str">
        <f aca="false">IF(H1399="","",I1399*VLOOKUP(H1399,Kurse!$A$2:$B$5,2))</f>
        <v/>
      </c>
    </row>
    <row r="1400" customFormat="false" ht="12.8" hidden="false" customHeight="false" outlineLevel="0" collapsed="false">
      <c r="K1400" s="32" t="str">
        <f aca="false">IF(H1400="","",I1400*VLOOKUP(H1400,Kurse!$A$2:$B$5,2))</f>
        <v/>
      </c>
    </row>
    <row r="1401" customFormat="false" ht="12.8" hidden="false" customHeight="false" outlineLevel="0" collapsed="false">
      <c r="K1401" s="32" t="str">
        <f aca="false">IF(H1401="","",I1401*VLOOKUP(H1401,Kurse!$A$2:$B$5,2))</f>
        <v/>
      </c>
    </row>
    <row r="1402" customFormat="false" ht="12.8" hidden="false" customHeight="false" outlineLevel="0" collapsed="false">
      <c r="K1402" s="32" t="str">
        <f aca="false">IF(H1402="","",I1402*VLOOKUP(H1402,Kurse!$A$2:$B$5,2))</f>
        <v/>
      </c>
    </row>
    <row r="1403" customFormat="false" ht="12.8" hidden="false" customHeight="false" outlineLevel="0" collapsed="false">
      <c r="K1403" s="32" t="str">
        <f aca="false">IF(H1403="","",I1403*VLOOKUP(H1403,Kurse!$A$2:$B$5,2))</f>
        <v/>
      </c>
    </row>
    <row r="1404" customFormat="false" ht="12.8" hidden="false" customHeight="false" outlineLevel="0" collapsed="false">
      <c r="K1404" s="32" t="str">
        <f aca="false">IF(H1404="","",I1404*VLOOKUP(H1404,Kurse!$A$2:$B$5,2))</f>
        <v/>
      </c>
    </row>
    <row r="1405" customFormat="false" ht="12.8" hidden="false" customHeight="false" outlineLevel="0" collapsed="false">
      <c r="K1405" s="32" t="str">
        <f aca="false">IF(H1405="","",I1405*VLOOKUP(H1405,Kurse!$A$2:$B$5,2))</f>
        <v/>
      </c>
    </row>
    <row r="1406" customFormat="false" ht="12.8" hidden="false" customHeight="false" outlineLevel="0" collapsed="false">
      <c r="K1406" s="32" t="str">
        <f aca="false">IF(H1406="","",I1406*VLOOKUP(H1406,Kurse!$A$2:$B$5,2))</f>
        <v/>
      </c>
    </row>
    <row r="1407" customFormat="false" ht="12.8" hidden="false" customHeight="false" outlineLevel="0" collapsed="false">
      <c r="K1407" s="32" t="str">
        <f aca="false">IF(H1407="","",I1407*VLOOKUP(H1407,Kurse!$A$2:$B$5,2))</f>
        <v/>
      </c>
    </row>
    <row r="1408" customFormat="false" ht="12.8" hidden="false" customHeight="false" outlineLevel="0" collapsed="false">
      <c r="K1408" s="32" t="str">
        <f aca="false">IF(H1408="","",I1408*VLOOKUP(H1408,Kurse!$A$2:$B$5,2))</f>
        <v/>
      </c>
    </row>
    <row r="1409" customFormat="false" ht="12.8" hidden="false" customHeight="false" outlineLevel="0" collapsed="false">
      <c r="K1409" s="32" t="str">
        <f aca="false">IF(H1409="","",I1409*VLOOKUP(H1409,Kurse!$A$2:$B$5,2))</f>
        <v/>
      </c>
    </row>
    <row r="1410" customFormat="false" ht="12.8" hidden="false" customHeight="false" outlineLevel="0" collapsed="false">
      <c r="K1410" s="32" t="str">
        <f aca="false">IF(H1410="","",I1410*VLOOKUP(H1410,Kurse!$A$2:$B$5,2))</f>
        <v/>
      </c>
    </row>
    <row r="1411" customFormat="false" ht="12.8" hidden="false" customHeight="false" outlineLevel="0" collapsed="false">
      <c r="K1411" s="32" t="str">
        <f aca="false">IF(H1411="","",I1411*VLOOKUP(H1411,Kurse!$A$2:$B$5,2))</f>
        <v/>
      </c>
    </row>
    <row r="1412" customFormat="false" ht="12.8" hidden="false" customHeight="false" outlineLevel="0" collapsed="false">
      <c r="K1412" s="32" t="str">
        <f aca="false">IF(H1412="","",I1412*VLOOKUP(H1412,Kurse!$A$2:$B$5,2))</f>
        <v/>
      </c>
    </row>
    <row r="1413" customFormat="false" ht="12.8" hidden="false" customHeight="false" outlineLevel="0" collapsed="false">
      <c r="K1413" s="32" t="str">
        <f aca="false">IF(H1413="","",I1413*VLOOKUP(H1413,Kurse!$A$2:$B$5,2))</f>
        <v/>
      </c>
    </row>
    <row r="1414" customFormat="false" ht="12.8" hidden="false" customHeight="false" outlineLevel="0" collapsed="false">
      <c r="K1414" s="32" t="str">
        <f aca="false">IF(H1414="","",I1414*VLOOKUP(H1414,Kurse!$A$2:$B$5,2))</f>
        <v/>
      </c>
    </row>
    <row r="1415" customFormat="false" ht="12.8" hidden="false" customHeight="false" outlineLevel="0" collapsed="false">
      <c r="K1415" s="32" t="str">
        <f aca="false">IF(H1415="","",I1415*VLOOKUP(H1415,Kurse!$A$2:$B$5,2))</f>
        <v/>
      </c>
    </row>
    <row r="1416" customFormat="false" ht="12.8" hidden="false" customHeight="false" outlineLevel="0" collapsed="false">
      <c r="K1416" s="32" t="str">
        <f aca="false">IF(H1416="","",I1416*VLOOKUP(H1416,Kurse!$A$2:$B$5,2))</f>
        <v/>
      </c>
    </row>
    <row r="1417" customFormat="false" ht="12.8" hidden="false" customHeight="false" outlineLevel="0" collapsed="false">
      <c r="K1417" s="32" t="str">
        <f aca="false">IF(H1417="","",I1417*VLOOKUP(H1417,Kurse!$A$2:$B$5,2))</f>
        <v/>
      </c>
    </row>
    <row r="1418" customFormat="false" ht="12.8" hidden="false" customHeight="false" outlineLevel="0" collapsed="false">
      <c r="K1418" s="32" t="str">
        <f aca="false">IF(H1418="","",I1418*VLOOKUP(H1418,Kurse!$A$2:$B$5,2))</f>
        <v/>
      </c>
    </row>
    <row r="1419" customFormat="false" ht="12.8" hidden="false" customHeight="false" outlineLevel="0" collapsed="false">
      <c r="K1419" s="32" t="str">
        <f aca="false">IF(H1419="","",I1419*VLOOKUP(H1419,Kurse!$A$2:$B$5,2))</f>
        <v/>
      </c>
    </row>
    <row r="1420" customFormat="false" ht="12.8" hidden="false" customHeight="false" outlineLevel="0" collapsed="false">
      <c r="K1420" s="32" t="str">
        <f aca="false">IF(H1420="","",I1420*VLOOKUP(H1420,Kurse!$A$2:$B$5,2))</f>
        <v/>
      </c>
    </row>
    <row r="1421" customFormat="false" ht="12.8" hidden="false" customHeight="false" outlineLevel="0" collapsed="false">
      <c r="K1421" s="32" t="str">
        <f aca="false">IF(H1421="","",I1421*VLOOKUP(H1421,Kurse!$A$2:$B$5,2))</f>
        <v/>
      </c>
    </row>
    <row r="1422" customFormat="false" ht="12.8" hidden="false" customHeight="false" outlineLevel="0" collapsed="false">
      <c r="K1422" s="32" t="str">
        <f aca="false">IF(H1422="","",I1422*VLOOKUP(H1422,Kurse!$A$2:$B$5,2))</f>
        <v/>
      </c>
    </row>
    <row r="1423" customFormat="false" ht="12.8" hidden="false" customHeight="false" outlineLevel="0" collapsed="false">
      <c r="K1423" s="32" t="str">
        <f aca="false">IF(H1423="","",I1423*VLOOKUP(H1423,Kurse!$A$2:$B$5,2))</f>
        <v/>
      </c>
    </row>
    <row r="1424" customFormat="false" ht="12.8" hidden="false" customHeight="false" outlineLevel="0" collapsed="false">
      <c r="K1424" s="32" t="str">
        <f aca="false">IF(H1424="","",I1424*VLOOKUP(H1424,Kurse!$A$2:$B$5,2))</f>
        <v/>
      </c>
    </row>
    <row r="1425" customFormat="false" ht="12.8" hidden="false" customHeight="false" outlineLevel="0" collapsed="false">
      <c r="K1425" s="32" t="str">
        <f aca="false">IF(H1425="","",I1425*VLOOKUP(H1425,Kurse!$A$2:$B$5,2))</f>
        <v/>
      </c>
    </row>
    <row r="1426" customFormat="false" ht="12.8" hidden="false" customHeight="false" outlineLevel="0" collapsed="false">
      <c r="K1426" s="32" t="str">
        <f aca="false">IF(H1426="","",I1426*VLOOKUP(H1426,Kurse!$A$2:$B$5,2))</f>
        <v/>
      </c>
    </row>
    <row r="1427" customFormat="false" ht="12.8" hidden="false" customHeight="false" outlineLevel="0" collapsed="false">
      <c r="K1427" s="32" t="str">
        <f aca="false">IF(H1427="","",I1427*VLOOKUP(H1427,Kurse!$A$2:$B$5,2))</f>
        <v/>
      </c>
    </row>
    <row r="1428" customFormat="false" ht="12.8" hidden="false" customHeight="false" outlineLevel="0" collapsed="false">
      <c r="K1428" s="32" t="str">
        <f aca="false">IF(H1428="","",I1428*VLOOKUP(H1428,Kurse!$A$2:$B$5,2))</f>
        <v/>
      </c>
    </row>
    <row r="1429" customFormat="false" ht="12.8" hidden="false" customHeight="false" outlineLevel="0" collapsed="false">
      <c r="K1429" s="32" t="str">
        <f aca="false">IF(H1429="","",I1429*VLOOKUP(H1429,Kurse!$A$2:$B$5,2))</f>
        <v/>
      </c>
    </row>
    <row r="1430" customFormat="false" ht="12.8" hidden="false" customHeight="false" outlineLevel="0" collapsed="false">
      <c r="K1430" s="32" t="str">
        <f aca="false">IF(H1430="","",I1430*VLOOKUP(H1430,Kurse!$A$2:$B$5,2))</f>
        <v/>
      </c>
    </row>
    <row r="1431" customFormat="false" ht="12.8" hidden="false" customHeight="false" outlineLevel="0" collapsed="false">
      <c r="K1431" s="32" t="str">
        <f aca="false">IF(H1431="","",I1431*VLOOKUP(H1431,Kurse!$A$2:$B$5,2))</f>
        <v/>
      </c>
    </row>
    <row r="1432" customFormat="false" ht="12.8" hidden="false" customHeight="false" outlineLevel="0" collapsed="false">
      <c r="K1432" s="32" t="str">
        <f aca="false">IF(H1432="","",I1432*VLOOKUP(H1432,Kurse!$A$2:$B$5,2))</f>
        <v/>
      </c>
    </row>
    <row r="1433" customFormat="false" ht="12.8" hidden="false" customHeight="false" outlineLevel="0" collapsed="false">
      <c r="K1433" s="32" t="str">
        <f aca="false">IF(H1433="","",I1433*VLOOKUP(H1433,Kurse!$A$2:$B$5,2))</f>
        <v/>
      </c>
    </row>
    <row r="1434" customFormat="false" ht="12.8" hidden="false" customHeight="false" outlineLevel="0" collapsed="false">
      <c r="K1434" s="32" t="str">
        <f aca="false">IF(H1434="","",I1434*VLOOKUP(H1434,Kurse!$A$2:$B$5,2))</f>
        <v/>
      </c>
    </row>
    <row r="1435" customFormat="false" ht="12.8" hidden="false" customHeight="false" outlineLevel="0" collapsed="false">
      <c r="K1435" s="32" t="str">
        <f aca="false">IF(H1435="","",I1435*VLOOKUP(H1435,Kurse!$A$2:$B$5,2))</f>
        <v/>
      </c>
    </row>
    <row r="1436" customFormat="false" ht="12.8" hidden="false" customHeight="false" outlineLevel="0" collapsed="false">
      <c r="K1436" s="32" t="str">
        <f aca="false">IF(H1436="","",I1436*VLOOKUP(H1436,Kurse!$A$2:$B$5,2))</f>
        <v/>
      </c>
    </row>
    <row r="1437" customFormat="false" ht="12.8" hidden="false" customHeight="false" outlineLevel="0" collapsed="false">
      <c r="K1437" s="32" t="str">
        <f aca="false">IF(H1437="","",I1437*VLOOKUP(H1437,Kurse!$A$2:$B$5,2))</f>
        <v/>
      </c>
    </row>
    <row r="1438" customFormat="false" ht="12.8" hidden="false" customHeight="false" outlineLevel="0" collapsed="false">
      <c r="K1438" s="32" t="str">
        <f aca="false">IF(H1438="","",I1438*VLOOKUP(H1438,Kurse!$A$2:$B$5,2))</f>
        <v/>
      </c>
    </row>
    <row r="1439" customFormat="false" ht="12.8" hidden="false" customHeight="false" outlineLevel="0" collapsed="false">
      <c r="K1439" s="32" t="str">
        <f aca="false">IF(H1439="","",I1439*VLOOKUP(H1439,Kurse!$A$2:$B$5,2))</f>
        <v/>
      </c>
    </row>
    <row r="1440" customFormat="false" ht="12.8" hidden="false" customHeight="false" outlineLevel="0" collapsed="false">
      <c r="K1440" s="32" t="str">
        <f aca="false">IF(H1440="","",I1440*VLOOKUP(H1440,Kurse!$A$2:$B$5,2))</f>
        <v/>
      </c>
    </row>
    <row r="1441" customFormat="false" ht="12.8" hidden="false" customHeight="false" outlineLevel="0" collapsed="false">
      <c r="K1441" s="32" t="str">
        <f aca="false">IF(H1441="","",I1441*VLOOKUP(H1441,Kurse!$A$2:$B$5,2))</f>
        <v/>
      </c>
    </row>
    <row r="1442" customFormat="false" ht="12.8" hidden="false" customHeight="false" outlineLevel="0" collapsed="false">
      <c r="K1442" s="32" t="str">
        <f aca="false">IF(H1442="","",I1442*VLOOKUP(H1442,Kurse!$A$2:$B$5,2))</f>
        <v/>
      </c>
    </row>
    <row r="1443" customFormat="false" ht="12.8" hidden="false" customHeight="false" outlineLevel="0" collapsed="false">
      <c r="K1443" s="32" t="str">
        <f aca="false">IF(H1443="","",I1443*VLOOKUP(H1443,Kurse!$A$2:$B$5,2))</f>
        <v/>
      </c>
    </row>
    <row r="1444" customFormat="false" ht="12.8" hidden="false" customHeight="false" outlineLevel="0" collapsed="false">
      <c r="K1444" s="32" t="str">
        <f aca="false">IF(H1444="","",I1444*VLOOKUP(H1444,Kurse!$A$2:$B$5,2))</f>
        <v/>
      </c>
    </row>
    <row r="1445" customFormat="false" ht="12.8" hidden="false" customHeight="false" outlineLevel="0" collapsed="false">
      <c r="K1445" s="32" t="str">
        <f aca="false">IF(H1445="","",I1445*VLOOKUP(H1445,Kurse!$A$2:$B$5,2))</f>
        <v/>
      </c>
    </row>
    <row r="1446" customFormat="false" ht="12.8" hidden="false" customHeight="false" outlineLevel="0" collapsed="false">
      <c r="K1446" s="32" t="str">
        <f aca="false">IF(H1446="","",I1446*VLOOKUP(H1446,Kurse!$A$2:$B$5,2))</f>
        <v/>
      </c>
    </row>
    <row r="1447" customFormat="false" ht="12.8" hidden="false" customHeight="false" outlineLevel="0" collapsed="false">
      <c r="K1447" s="32" t="str">
        <f aca="false">IF(H1447="","",I1447*VLOOKUP(H1447,Kurse!$A$2:$B$5,2))</f>
        <v/>
      </c>
    </row>
    <row r="1448" customFormat="false" ht="12.8" hidden="false" customHeight="false" outlineLevel="0" collapsed="false">
      <c r="K1448" s="32" t="str">
        <f aca="false">IF(H1448="","",I1448*VLOOKUP(H1448,Kurse!$A$2:$B$5,2))</f>
        <v/>
      </c>
    </row>
    <row r="1449" customFormat="false" ht="12.8" hidden="false" customHeight="false" outlineLevel="0" collapsed="false">
      <c r="K1449" s="32" t="str">
        <f aca="false">IF(H1449="","",I1449*VLOOKUP(H1449,Kurse!$A$2:$B$5,2))</f>
        <v/>
      </c>
    </row>
    <row r="1450" customFormat="false" ht="12.8" hidden="false" customHeight="false" outlineLevel="0" collapsed="false">
      <c r="K1450" s="32" t="str">
        <f aca="false">IF(H1450="","",I1450*VLOOKUP(H1450,Kurse!$A$2:$B$5,2))</f>
        <v/>
      </c>
    </row>
    <row r="1451" customFormat="false" ht="12.8" hidden="false" customHeight="false" outlineLevel="0" collapsed="false">
      <c r="K1451" s="32" t="str">
        <f aca="false">IF(H1451="","",I1451*VLOOKUP(H1451,Kurse!$A$2:$B$5,2))</f>
        <v/>
      </c>
    </row>
    <row r="1452" customFormat="false" ht="12.8" hidden="false" customHeight="false" outlineLevel="0" collapsed="false">
      <c r="K1452" s="32" t="str">
        <f aca="false">IF(H1452="","",I1452*VLOOKUP(H1452,Kurse!$A$2:$B$5,2))</f>
        <v/>
      </c>
    </row>
    <row r="1453" customFormat="false" ht="12.8" hidden="false" customHeight="false" outlineLevel="0" collapsed="false">
      <c r="K1453" s="32" t="str">
        <f aca="false">IF(H1453="","",I1453*VLOOKUP(H1453,Kurse!$A$2:$B$5,2))</f>
        <v/>
      </c>
    </row>
    <row r="1454" customFormat="false" ht="12.8" hidden="false" customHeight="false" outlineLevel="0" collapsed="false">
      <c r="K1454" s="32" t="str">
        <f aca="false">IF(H1454="","",I1454*VLOOKUP(H1454,Kurse!$A$2:$B$5,2))</f>
        <v/>
      </c>
    </row>
    <row r="1455" customFormat="false" ht="12.8" hidden="false" customHeight="false" outlineLevel="0" collapsed="false">
      <c r="K1455" s="32" t="str">
        <f aca="false">IF(H1455="","",I1455*VLOOKUP(H1455,Kurse!$A$2:$B$5,2))</f>
        <v/>
      </c>
    </row>
    <row r="1456" customFormat="false" ht="12.8" hidden="false" customHeight="false" outlineLevel="0" collapsed="false">
      <c r="K1456" s="32" t="str">
        <f aca="false">IF(H1456="","",I1456*VLOOKUP(H1456,Kurse!$A$2:$B$5,2))</f>
        <v/>
      </c>
    </row>
    <row r="1457" customFormat="false" ht="12.8" hidden="false" customHeight="false" outlineLevel="0" collapsed="false">
      <c r="K1457" s="32" t="str">
        <f aca="false">IF(H1457="","",I1457*VLOOKUP(H1457,Kurse!$A$2:$B$5,2))</f>
        <v/>
      </c>
    </row>
    <row r="1458" customFormat="false" ht="12.8" hidden="false" customHeight="false" outlineLevel="0" collapsed="false">
      <c r="K1458" s="32" t="str">
        <f aca="false">IF(H1458="","",I1458*VLOOKUP(H1458,Kurse!$A$2:$B$5,2))</f>
        <v/>
      </c>
    </row>
    <row r="1459" customFormat="false" ht="12.8" hidden="false" customHeight="false" outlineLevel="0" collapsed="false">
      <c r="K1459" s="32" t="str">
        <f aca="false">IF(H1459="","",I1459*VLOOKUP(H1459,Kurse!$A$2:$B$5,2))</f>
        <v/>
      </c>
    </row>
    <row r="1460" customFormat="false" ht="12.8" hidden="false" customHeight="false" outlineLevel="0" collapsed="false">
      <c r="K1460" s="32" t="str">
        <f aca="false">IF(H1460="","",I1460*VLOOKUP(H1460,Kurse!$A$2:$B$5,2))</f>
        <v/>
      </c>
    </row>
    <row r="1461" customFormat="false" ht="12.8" hidden="false" customHeight="false" outlineLevel="0" collapsed="false">
      <c r="K1461" s="32" t="str">
        <f aca="false">IF(H1461="","",I1461*VLOOKUP(H1461,Kurse!$A$2:$B$5,2))</f>
        <v/>
      </c>
    </row>
    <row r="1462" customFormat="false" ht="12.8" hidden="false" customHeight="false" outlineLevel="0" collapsed="false">
      <c r="K1462" s="32" t="str">
        <f aca="false">IF(H1462="","",I1462*VLOOKUP(H1462,Kurse!$A$2:$B$5,2))</f>
        <v/>
      </c>
    </row>
    <row r="1463" customFormat="false" ht="12.8" hidden="false" customHeight="false" outlineLevel="0" collapsed="false">
      <c r="K1463" s="32" t="str">
        <f aca="false">IF(H1463="","",I1463*VLOOKUP(H1463,Kurse!$A$2:$B$5,2))</f>
        <v/>
      </c>
    </row>
    <row r="1464" customFormat="false" ht="12.8" hidden="false" customHeight="false" outlineLevel="0" collapsed="false">
      <c r="K1464" s="32" t="str">
        <f aca="false">IF(H1464="","",I1464*VLOOKUP(H1464,Kurse!$A$2:$B$5,2))</f>
        <v/>
      </c>
    </row>
    <row r="1465" customFormat="false" ht="12.8" hidden="false" customHeight="false" outlineLevel="0" collapsed="false">
      <c r="K1465" s="32" t="str">
        <f aca="false">IF(H1465="","",I1465*VLOOKUP(H1465,Kurse!$A$2:$B$5,2))</f>
        <v/>
      </c>
    </row>
    <row r="1466" customFormat="false" ht="12.8" hidden="false" customHeight="false" outlineLevel="0" collapsed="false">
      <c r="K1466" s="32" t="str">
        <f aca="false">IF(H1466="","",I1466*VLOOKUP(H1466,Kurse!$A$2:$B$5,2))</f>
        <v/>
      </c>
    </row>
    <row r="1467" customFormat="false" ht="12.8" hidden="false" customHeight="false" outlineLevel="0" collapsed="false">
      <c r="K1467" s="32" t="str">
        <f aca="false">IF(H1467="","",I1467*VLOOKUP(H1467,Kurse!$A$2:$B$5,2))</f>
        <v/>
      </c>
    </row>
    <row r="1468" customFormat="false" ht="12.8" hidden="false" customHeight="false" outlineLevel="0" collapsed="false">
      <c r="K1468" s="32" t="str">
        <f aca="false">IF(H1468="","",I1468*VLOOKUP(H1468,Kurse!$A$2:$B$5,2))</f>
        <v/>
      </c>
    </row>
    <row r="1469" customFormat="false" ht="12.8" hidden="false" customHeight="false" outlineLevel="0" collapsed="false">
      <c r="K1469" s="32" t="str">
        <f aca="false">IF(H1469="","",I1469*VLOOKUP(H1469,Kurse!$A$2:$B$5,2))</f>
        <v/>
      </c>
    </row>
    <row r="1470" customFormat="false" ht="12.8" hidden="false" customHeight="false" outlineLevel="0" collapsed="false">
      <c r="K1470" s="32" t="str">
        <f aca="false">IF(H1470="","",I1470*VLOOKUP(H1470,Kurse!$A$2:$B$5,2))</f>
        <v/>
      </c>
    </row>
    <row r="1471" customFormat="false" ht="12.8" hidden="false" customHeight="false" outlineLevel="0" collapsed="false">
      <c r="K1471" s="32" t="str">
        <f aca="false">IF(H1471="","",I1471*VLOOKUP(H1471,Kurse!$A$2:$B$5,2))</f>
        <v/>
      </c>
    </row>
    <row r="1472" customFormat="false" ht="12.8" hidden="false" customHeight="false" outlineLevel="0" collapsed="false">
      <c r="K1472" s="32" t="str">
        <f aca="false">IF(H1472="","",I1472*VLOOKUP(H1472,Kurse!$A$2:$B$5,2))</f>
        <v/>
      </c>
    </row>
    <row r="1473" customFormat="false" ht="12.8" hidden="false" customHeight="false" outlineLevel="0" collapsed="false">
      <c r="K1473" s="32" t="str">
        <f aca="false">IF(H1473="","",I1473*VLOOKUP(H1473,Kurse!$A$2:$B$5,2))</f>
        <v/>
      </c>
    </row>
    <row r="1474" customFormat="false" ht="12.8" hidden="false" customHeight="false" outlineLevel="0" collapsed="false">
      <c r="K1474" s="32" t="str">
        <f aca="false">IF(H1474="","",I1474*VLOOKUP(H1474,Kurse!$A$2:$B$5,2))</f>
        <v/>
      </c>
    </row>
    <row r="1475" customFormat="false" ht="12.8" hidden="false" customHeight="false" outlineLevel="0" collapsed="false">
      <c r="K1475" s="32" t="str">
        <f aca="false">IF(H1475="","",I1475*VLOOKUP(H1475,Kurse!$A$2:$B$5,2))</f>
        <v/>
      </c>
    </row>
    <row r="1476" customFormat="false" ht="12.8" hidden="false" customHeight="false" outlineLevel="0" collapsed="false">
      <c r="K1476" s="32" t="str">
        <f aca="false">IF(H1476="","",I1476*VLOOKUP(H1476,Kurse!$A$2:$B$5,2))</f>
        <v/>
      </c>
    </row>
    <row r="1477" customFormat="false" ht="12.8" hidden="false" customHeight="false" outlineLevel="0" collapsed="false">
      <c r="K1477" s="32" t="str">
        <f aca="false">IF(H1477="","",I1477*VLOOKUP(H1477,Kurse!$A$2:$B$5,2))</f>
        <v/>
      </c>
    </row>
    <row r="1478" customFormat="false" ht="12.8" hidden="false" customHeight="false" outlineLevel="0" collapsed="false">
      <c r="K1478" s="32" t="str">
        <f aca="false">IF(H1478="","",I1478*VLOOKUP(H1478,Kurse!$A$2:$B$5,2))</f>
        <v/>
      </c>
    </row>
    <row r="1479" customFormat="false" ht="12.8" hidden="false" customHeight="false" outlineLevel="0" collapsed="false">
      <c r="K1479" s="32" t="str">
        <f aca="false">IF(H1479="","",I1479*VLOOKUP(H1479,Kurse!$A$2:$B$5,2))</f>
        <v/>
      </c>
    </row>
    <row r="1480" customFormat="false" ht="12.8" hidden="false" customHeight="false" outlineLevel="0" collapsed="false">
      <c r="K1480" s="32" t="str">
        <f aca="false">IF(H1480="","",I1480*VLOOKUP(H1480,Kurse!$A$2:$B$5,2))</f>
        <v/>
      </c>
    </row>
    <row r="1481" customFormat="false" ht="12.8" hidden="false" customHeight="false" outlineLevel="0" collapsed="false">
      <c r="K1481" s="32" t="str">
        <f aca="false">IF(H1481="","",I1481*VLOOKUP(H1481,Kurse!$A$2:$B$5,2))</f>
        <v/>
      </c>
    </row>
    <row r="1482" customFormat="false" ht="12.8" hidden="false" customHeight="false" outlineLevel="0" collapsed="false">
      <c r="K1482" s="32" t="str">
        <f aca="false">IF(H1482="","",I1482*VLOOKUP(H1482,Kurse!$A$2:$B$5,2))</f>
        <v/>
      </c>
    </row>
    <row r="1483" customFormat="false" ht="12.8" hidden="false" customHeight="false" outlineLevel="0" collapsed="false">
      <c r="K1483" s="32" t="str">
        <f aca="false">IF(H1483="","",I1483*VLOOKUP(H1483,Kurse!$A$2:$B$5,2))</f>
        <v/>
      </c>
    </row>
    <row r="1484" customFormat="false" ht="12.8" hidden="false" customHeight="false" outlineLevel="0" collapsed="false">
      <c r="K1484" s="32" t="str">
        <f aca="false">IF(H1484="","",I1484*VLOOKUP(H1484,Kurse!$A$2:$B$5,2))</f>
        <v/>
      </c>
    </row>
    <row r="1485" customFormat="false" ht="12.8" hidden="false" customHeight="false" outlineLevel="0" collapsed="false">
      <c r="K1485" s="32" t="str">
        <f aca="false">IF(H1485="","",I1485*VLOOKUP(H1485,Kurse!$A$2:$B$5,2))</f>
        <v/>
      </c>
    </row>
    <row r="1486" customFormat="false" ht="12.8" hidden="false" customHeight="false" outlineLevel="0" collapsed="false">
      <c r="K1486" s="32" t="str">
        <f aca="false">IF(H1486="","",I1486*VLOOKUP(H1486,Kurse!$A$2:$B$5,2))</f>
        <v/>
      </c>
    </row>
    <row r="1487" customFormat="false" ht="12.8" hidden="false" customHeight="false" outlineLevel="0" collapsed="false">
      <c r="K1487" s="32" t="str">
        <f aca="false">IF(H1487="","",I1487*VLOOKUP(H1487,Kurse!$A$2:$B$5,2))</f>
        <v/>
      </c>
    </row>
    <row r="1488" customFormat="false" ht="12.8" hidden="false" customHeight="false" outlineLevel="0" collapsed="false">
      <c r="K1488" s="32" t="str">
        <f aca="false">IF(H1488="","",I1488*VLOOKUP(H1488,Kurse!$A$2:$B$5,2))</f>
        <v/>
      </c>
    </row>
    <row r="1489" customFormat="false" ht="12.8" hidden="false" customHeight="false" outlineLevel="0" collapsed="false">
      <c r="K1489" s="32" t="str">
        <f aca="false">IF(H1489="","",I1489*VLOOKUP(H1489,Kurse!$A$2:$B$5,2))</f>
        <v/>
      </c>
    </row>
    <row r="1490" customFormat="false" ht="12.8" hidden="false" customHeight="false" outlineLevel="0" collapsed="false">
      <c r="K1490" s="32" t="str">
        <f aca="false">IF(H1490="","",I1490*VLOOKUP(H1490,Kurse!$A$2:$B$5,2))</f>
        <v/>
      </c>
    </row>
    <row r="1491" customFormat="false" ht="12.8" hidden="false" customHeight="false" outlineLevel="0" collapsed="false">
      <c r="K1491" s="32" t="str">
        <f aca="false">IF(H1491="","",I1491*VLOOKUP(H1491,Kurse!$A$2:$B$5,2))</f>
        <v/>
      </c>
    </row>
    <row r="1492" customFormat="false" ht="12.8" hidden="false" customHeight="false" outlineLevel="0" collapsed="false">
      <c r="K1492" s="32" t="str">
        <f aca="false">IF(H1492="","",I1492*VLOOKUP(H1492,Kurse!$A$2:$B$5,2))</f>
        <v/>
      </c>
    </row>
    <row r="1493" customFormat="false" ht="12.8" hidden="false" customHeight="false" outlineLevel="0" collapsed="false">
      <c r="K1493" s="32" t="str">
        <f aca="false">IF(H1493="","",I1493*VLOOKUP(H1493,Kurse!$A$2:$B$5,2))</f>
        <v/>
      </c>
    </row>
    <row r="1494" customFormat="false" ht="12.8" hidden="false" customHeight="false" outlineLevel="0" collapsed="false">
      <c r="K1494" s="32" t="str">
        <f aca="false">IF(H1494="","",I1494*VLOOKUP(H1494,Kurse!$A$2:$B$5,2))</f>
        <v/>
      </c>
    </row>
    <row r="1495" customFormat="false" ht="12.8" hidden="false" customHeight="false" outlineLevel="0" collapsed="false">
      <c r="K1495" s="32" t="str">
        <f aca="false">IF(H1495="","",I1495*VLOOKUP(H1495,Kurse!$A$2:$B$5,2))</f>
        <v/>
      </c>
    </row>
    <row r="1496" customFormat="false" ht="12.8" hidden="false" customHeight="false" outlineLevel="0" collapsed="false">
      <c r="K1496" s="32" t="str">
        <f aca="false">IF(H1496="","",I1496*VLOOKUP(H1496,Kurse!$A$2:$B$5,2))</f>
        <v/>
      </c>
    </row>
    <row r="1497" customFormat="false" ht="12.8" hidden="false" customHeight="false" outlineLevel="0" collapsed="false">
      <c r="K1497" s="32" t="str">
        <f aca="false">IF(H1497="","",I1497*VLOOKUP(H1497,Kurse!$A$2:$B$5,2))</f>
        <v/>
      </c>
    </row>
    <row r="1498" customFormat="false" ht="12.8" hidden="false" customHeight="false" outlineLevel="0" collapsed="false">
      <c r="K1498" s="32" t="str">
        <f aca="false">IF(H1498="","",I1498*VLOOKUP(H1498,Kurse!$A$2:$B$5,2))</f>
        <v/>
      </c>
    </row>
    <row r="1499" customFormat="false" ht="12.8" hidden="false" customHeight="false" outlineLevel="0" collapsed="false">
      <c r="K1499" s="32" t="str">
        <f aca="false">IF(H1499="","",I1499*VLOOKUP(H1499,Kurse!$A$2:$B$5,2))</f>
        <v/>
      </c>
    </row>
    <row r="1500" customFormat="false" ht="12.8" hidden="false" customHeight="false" outlineLevel="0" collapsed="false">
      <c r="K1500" s="32" t="str">
        <f aca="false">IF(H1500="","",I1500*VLOOKUP(H1500,Kurse!$A$2:$B$5,2))</f>
        <v/>
      </c>
    </row>
    <row r="1501" customFormat="false" ht="12.8" hidden="false" customHeight="false" outlineLevel="0" collapsed="false">
      <c r="K1501" s="32" t="str">
        <f aca="false">IF(H1501="","",I1501*VLOOKUP(H1501,Kurse!$A$2:$B$5,2))</f>
        <v/>
      </c>
    </row>
    <row r="1502" customFormat="false" ht="12.8" hidden="false" customHeight="false" outlineLevel="0" collapsed="false">
      <c r="K1502" s="32" t="str">
        <f aca="false">IF(H1502="","",I1502*VLOOKUP(H1502,Kurse!$A$2:$B$5,2))</f>
        <v/>
      </c>
    </row>
    <row r="1503" customFormat="false" ht="12.8" hidden="false" customHeight="false" outlineLevel="0" collapsed="false">
      <c r="K1503" s="32" t="str">
        <f aca="false">IF(H1503="","",I1503*VLOOKUP(H1503,Kurse!$A$2:$B$5,2))</f>
        <v/>
      </c>
    </row>
    <row r="1504" customFormat="false" ht="12.8" hidden="false" customHeight="false" outlineLevel="0" collapsed="false">
      <c r="K1504" s="32" t="str">
        <f aca="false">IF(H1504="","",I1504*VLOOKUP(H1504,Kurse!$A$2:$B$5,2))</f>
        <v/>
      </c>
    </row>
    <row r="1505" customFormat="false" ht="12.8" hidden="false" customHeight="false" outlineLevel="0" collapsed="false">
      <c r="K1505" s="32" t="str">
        <f aca="false">IF(H1505="","",I1505*VLOOKUP(H1505,Kurse!$A$2:$B$5,2))</f>
        <v/>
      </c>
    </row>
    <row r="1506" customFormat="false" ht="12.8" hidden="false" customHeight="false" outlineLevel="0" collapsed="false">
      <c r="K1506" s="32" t="str">
        <f aca="false">IF(H1506="","",I1506*VLOOKUP(H1506,Kurse!$A$2:$B$5,2))</f>
        <v/>
      </c>
    </row>
    <row r="1507" customFormat="false" ht="12.8" hidden="false" customHeight="false" outlineLevel="0" collapsed="false">
      <c r="K1507" s="32" t="str">
        <f aca="false">IF(H1507="","",I1507*VLOOKUP(H1507,Kurse!$A$2:$B$5,2))</f>
        <v/>
      </c>
    </row>
    <row r="1508" customFormat="false" ht="12.8" hidden="false" customHeight="false" outlineLevel="0" collapsed="false">
      <c r="K1508" s="32" t="str">
        <f aca="false">IF(H1508="","",I1508*VLOOKUP(H1508,Kurse!$A$2:$B$5,2))</f>
        <v/>
      </c>
    </row>
    <row r="1509" customFormat="false" ht="12.8" hidden="false" customHeight="false" outlineLevel="0" collapsed="false">
      <c r="K1509" s="32" t="str">
        <f aca="false">IF(H1509="","",I1509*VLOOKUP(H1509,Kurse!$A$2:$B$5,2))</f>
        <v/>
      </c>
    </row>
    <row r="1510" customFormat="false" ht="12.8" hidden="false" customHeight="false" outlineLevel="0" collapsed="false">
      <c r="K1510" s="32" t="str">
        <f aca="false">IF(H1510="","",I1510*VLOOKUP(H1510,Kurse!$A$2:$B$5,2))</f>
        <v/>
      </c>
    </row>
    <row r="1511" customFormat="false" ht="12.8" hidden="false" customHeight="false" outlineLevel="0" collapsed="false">
      <c r="K1511" s="32" t="str">
        <f aca="false">IF(H1511="","",I1511*VLOOKUP(H1511,Kurse!$A$2:$B$5,2))</f>
        <v/>
      </c>
    </row>
    <row r="1512" customFormat="false" ht="12.8" hidden="false" customHeight="false" outlineLevel="0" collapsed="false">
      <c r="K1512" s="32" t="str">
        <f aca="false">IF(H1512="","",I1512*VLOOKUP(H1512,Kurse!$A$2:$B$5,2))</f>
        <v/>
      </c>
    </row>
    <row r="1513" customFormat="false" ht="12.8" hidden="false" customHeight="false" outlineLevel="0" collapsed="false">
      <c r="K1513" s="32" t="str">
        <f aca="false">IF(H1513="","",I1513*VLOOKUP(H1513,Kurse!$A$2:$B$5,2))</f>
        <v/>
      </c>
    </row>
    <row r="1514" customFormat="false" ht="12.8" hidden="false" customHeight="false" outlineLevel="0" collapsed="false">
      <c r="K1514" s="32" t="str">
        <f aca="false">IF(H1514="","",I1514*VLOOKUP(H1514,Kurse!$A$2:$B$5,2))</f>
        <v/>
      </c>
    </row>
    <row r="1515" customFormat="false" ht="12.8" hidden="false" customHeight="false" outlineLevel="0" collapsed="false">
      <c r="K1515" s="32" t="str">
        <f aca="false">IF(H1515="","",I1515*VLOOKUP(H1515,Kurse!$A$2:$B$5,2))</f>
        <v/>
      </c>
    </row>
    <row r="1516" customFormat="false" ht="12.8" hidden="false" customHeight="false" outlineLevel="0" collapsed="false">
      <c r="K1516" s="32" t="str">
        <f aca="false">IF(H1516="","",I1516*VLOOKUP(H1516,Kurse!$A$2:$B$5,2))</f>
        <v/>
      </c>
    </row>
    <row r="1517" customFormat="false" ht="12.8" hidden="false" customHeight="false" outlineLevel="0" collapsed="false">
      <c r="K1517" s="32" t="str">
        <f aca="false">IF(H1517="","",I1517*VLOOKUP(H1517,Kurse!$A$2:$B$5,2))</f>
        <v/>
      </c>
    </row>
    <row r="1518" customFormat="false" ht="12.8" hidden="false" customHeight="false" outlineLevel="0" collapsed="false">
      <c r="K1518" s="32" t="str">
        <f aca="false">IF(H1518="","",I1518*VLOOKUP(H1518,Kurse!$A$2:$B$5,2))</f>
        <v/>
      </c>
    </row>
    <row r="1519" customFormat="false" ht="12.8" hidden="false" customHeight="false" outlineLevel="0" collapsed="false">
      <c r="K1519" s="32" t="str">
        <f aca="false">IF(H1519="","",I1519*VLOOKUP(H1519,Kurse!$A$2:$B$5,2))</f>
        <v/>
      </c>
    </row>
    <row r="1520" customFormat="false" ht="12.8" hidden="false" customHeight="false" outlineLevel="0" collapsed="false">
      <c r="K1520" s="32" t="str">
        <f aca="false">IF(H1520="","",I1520*VLOOKUP(H1520,Kurse!$A$2:$B$5,2))</f>
        <v/>
      </c>
    </row>
    <row r="1521" customFormat="false" ht="12.8" hidden="false" customHeight="false" outlineLevel="0" collapsed="false">
      <c r="K1521" s="32" t="str">
        <f aca="false">IF(H1521="","",I1521*VLOOKUP(H1521,Kurse!$A$2:$B$5,2))</f>
        <v/>
      </c>
    </row>
    <row r="1522" customFormat="false" ht="12.8" hidden="false" customHeight="false" outlineLevel="0" collapsed="false">
      <c r="K1522" s="32" t="str">
        <f aca="false">IF(H1522="","",I1522*VLOOKUP(H1522,Kurse!$A$2:$B$5,2))</f>
        <v/>
      </c>
    </row>
    <row r="1523" customFormat="false" ht="12.8" hidden="false" customHeight="false" outlineLevel="0" collapsed="false">
      <c r="K1523" s="32" t="str">
        <f aca="false">IF(H1523="","",I1523*VLOOKUP(H1523,Kurse!$A$2:$B$5,2))</f>
        <v/>
      </c>
    </row>
    <row r="1524" customFormat="false" ht="12.8" hidden="false" customHeight="false" outlineLevel="0" collapsed="false">
      <c r="K1524" s="32" t="str">
        <f aca="false">IF(H1524="","",I1524*VLOOKUP(H1524,Kurse!$A$2:$B$5,2))</f>
        <v/>
      </c>
    </row>
    <row r="1525" customFormat="false" ht="12.8" hidden="false" customHeight="false" outlineLevel="0" collapsed="false">
      <c r="K1525" s="32" t="str">
        <f aca="false">IF(H1525="","",I1525*VLOOKUP(H1525,Kurse!$A$2:$B$5,2))</f>
        <v/>
      </c>
    </row>
    <row r="1526" customFormat="false" ht="12.8" hidden="false" customHeight="false" outlineLevel="0" collapsed="false">
      <c r="K1526" s="32" t="str">
        <f aca="false">IF(H1526="","",I1526*VLOOKUP(H1526,Kurse!$A$2:$B$5,2))</f>
        <v/>
      </c>
    </row>
    <row r="1527" customFormat="false" ht="12.8" hidden="false" customHeight="false" outlineLevel="0" collapsed="false">
      <c r="K1527" s="32" t="str">
        <f aca="false">IF(H1527="","",I1527*VLOOKUP(H1527,Kurse!$A$2:$B$5,2))</f>
        <v/>
      </c>
    </row>
    <row r="1528" customFormat="false" ht="12.8" hidden="false" customHeight="false" outlineLevel="0" collapsed="false">
      <c r="K1528" s="32" t="str">
        <f aca="false">IF(H1528="","",I1528*VLOOKUP(H1528,Kurse!$A$2:$B$5,2))</f>
        <v/>
      </c>
    </row>
    <row r="1529" customFormat="false" ht="12.8" hidden="false" customHeight="false" outlineLevel="0" collapsed="false">
      <c r="K1529" s="32" t="str">
        <f aca="false">IF(H1529="","",I1529*VLOOKUP(H1529,Kurse!$A$2:$B$5,2))</f>
        <v/>
      </c>
    </row>
    <row r="1530" customFormat="false" ht="12.8" hidden="false" customHeight="false" outlineLevel="0" collapsed="false">
      <c r="K1530" s="32" t="str">
        <f aca="false">IF(H1530="","",I1530*VLOOKUP(H1530,Kurse!$A$2:$B$5,2))</f>
        <v/>
      </c>
    </row>
    <row r="1531" customFormat="false" ht="12.8" hidden="false" customHeight="false" outlineLevel="0" collapsed="false">
      <c r="K1531" s="32" t="str">
        <f aca="false">IF(H1531="","",I1531*VLOOKUP(H1531,Kurse!$A$2:$B$5,2))</f>
        <v/>
      </c>
    </row>
    <row r="1532" customFormat="false" ht="12.8" hidden="false" customHeight="false" outlineLevel="0" collapsed="false">
      <c r="K1532" s="32" t="str">
        <f aca="false">IF(H1532="","",I1532*VLOOKUP(H1532,Kurse!$A$2:$B$5,2))</f>
        <v/>
      </c>
    </row>
    <row r="1533" customFormat="false" ht="12.8" hidden="false" customHeight="false" outlineLevel="0" collapsed="false">
      <c r="K1533" s="32" t="str">
        <f aca="false">IF(H1533="","",I1533*VLOOKUP(H1533,Kurse!$A$2:$B$5,2))</f>
        <v/>
      </c>
    </row>
    <row r="1534" customFormat="false" ht="12.8" hidden="false" customHeight="false" outlineLevel="0" collapsed="false">
      <c r="K1534" s="32" t="str">
        <f aca="false">IF(H1534="","",I1534*VLOOKUP(H1534,Kurse!$A$2:$B$5,2))</f>
        <v/>
      </c>
    </row>
    <row r="1535" customFormat="false" ht="12.8" hidden="false" customHeight="false" outlineLevel="0" collapsed="false">
      <c r="K1535" s="32" t="str">
        <f aca="false">IF(H1535="","",I1535*VLOOKUP(H1535,Kurse!$A$2:$B$5,2))</f>
        <v/>
      </c>
    </row>
    <row r="1536" customFormat="false" ht="12.8" hidden="false" customHeight="false" outlineLevel="0" collapsed="false">
      <c r="K1536" s="32" t="str">
        <f aca="false">IF(H1536="","",I1536*VLOOKUP(H1536,Kurse!$A$2:$B$5,2))</f>
        <v/>
      </c>
    </row>
    <row r="1537" customFormat="false" ht="12.8" hidden="false" customHeight="false" outlineLevel="0" collapsed="false">
      <c r="K1537" s="32" t="str">
        <f aca="false">IF(H1537="","",I1537*VLOOKUP(H1537,Kurse!$A$2:$B$5,2))</f>
        <v/>
      </c>
    </row>
    <row r="1538" customFormat="false" ht="12.8" hidden="false" customHeight="false" outlineLevel="0" collapsed="false">
      <c r="K1538" s="32" t="str">
        <f aca="false">IF(H1538="","",I1538*VLOOKUP(H1538,Kurse!$A$2:$B$5,2))</f>
        <v/>
      </c>
    </row>
    <row r="1539" customFormat="false" ht="12.8" hidden="false" customHeight="false" outlineLevel="0" collapsed="false">
      <c r="K1539" s="32" t="str">
        <f aca="false">IF(H1539="","",I1539*VLOOKUP(H1539,Kurse!$A$2:$B$5,2))</f>
        <v/>
      </c>
    </row>
    <row r="1540" customFormat="false" ht="12.8" hidden="false" customHeight="false" outlineLevel="0" collapsed="false">
      <c r="K1540" s="32" t="str">
        <f aca="false">IF(H1540="","",I1540*VLOOKUP(H1540,Kurse!$A$2:$B$5,2))</f>
        <v/>
      </c>
    </row>
    <row r="1541" customFormat="false" ht="12.8" hidden="false" customHeight="false" outlineLevel="0" collapsed="false">
      <c r="K1541" s="32" t="str">
        <f aca="false">IF(H1541="","",I1541*VLOOKUP(H1541,Kurse!$A$2:$B$5,2))</f>
        <v/>
      </c>
    </row>
    <row r="1542" customFormat="false" ht="12.8" hidden="false" customHeight="false" outlineLevel="0" collapsed="false">
      <c r="K1542" s="32" t="str">
        <f aca="false">IF(H1542="","",I1542*VLOOKUP(H1542,Kurse!$A$2:$B$5,2))</f>
        <v/>
      </c>
    </row>
    <row r="1543" customFormat="false" ht="12.8" hidden="false" customHeight="false" outlineLevel="0" collapsed="false">
      <c r="K1543" s="32" t="str">
        <f aca="false">IF(H1543="","",I1543*VLOOKUP(H1543,Kurse!$A$2:$B$5,2))</f>
        <v/>
      </c>
    </row>
    <row r="1544" customFormat="false" ht="12.8" hidden="false" customHeight="false" outlineLevel="0" collapsed="false">
      <c r="K1544" s="32" t="str">
        <f aca="false">IF(H1544="","",I1544*VLOOKUP(H1544,Kurse!$A$2:$B$5,2))</f>
        <v/>
      </c>
    </row>
    <row r="1545" customFormat="false" ht="12.8" hidden="false" customHeight="false" outlineLevel="0" collapsed="false">
      <c r="K1545" s="32" t="str">
        <f aca="false">IF(H1545="","",I1545*VLOOKUP(H1545,Kurse!$A$2:$B$5,2))</f>
        <v/>
      </c>
    </row>
    <row r="1546" customFormat="false" ht="12.8" hidden="false" customHeight="false" outlineLevel="0" collapsed="false">
      <c r="K1546" s="32" t="str">
        <f aca="false">IF(H1546="","",I1546*VLOOKUP(H1546,Kurse!$A$2:$B$5,2))</f>
        <v/>
      </c>
    </row>
    <row r="1547" customFormat="false" ht="12.8" hidden="false" customHeight="false" outlineLevel="0" collapsed="false">
      <c r="K1547" s="32" t="str">
        <f aca="false">IF(H1547="","",I1547*VLOOKUP(H1547,Kurse!$A$2:$B$5,2))</f>
        <v/>
      </c>
    </row>
    <row r="1548" customFormat="false" ht="12.8" hidden="false" customHeight="false" outlineLevel="0" collapsed="false">
      <c r="K1548" s="32" t="str">
        <f aca="false">IF(H1548="","",I1548*VLOOKUP(H1548,Kurse!$A$2:$B$5,2))</f>
        <v/>
      </c>
    </row>
    <row r="1549" customFormat="false" ht="12.8" hidden="false" customHeight="false" outlineLevel="0" collapsed="false">
      <c r="K1549" s="32" t="str">
        <f aca="false">IF(H1549="","",I1549*VLOOKUP(H1549,Kurse!$A$2:$B$5,2))</f>
        <v/>
      </c>
    </row>
    <row r="1550" customFormat="false" ht="12.8" hidden="false" customHeight="false" outlineLevel="0" collapsed="false">
      <c r="K1550" s="32" t="str">
        <f aca="false">IF(H1550="","",I1550*VLOOKUP(H1550,Kurse!$A$2:$B$5,2))</f>
        <v/>
      </c>
    </row>
    <row r="1551" customFormat="false" ht="12.8" hidden="false" customHeight="false" outlineLevel="0" collapsed="false">
      <c r="K1551" s="32" t="str">
        <f aca="false">IF(H1551="","",I1551*VLOOKUP(H1551,Kurse!$A$2:$B$5,2))</f>
        <v/>
      </c>
    </row>
    <row r="1552" customFormat="false" ht="12.8" hidden="false" customHeight="false" outlineLevel="0" collapsed="false">
      <c r="K1552" s="32" t="str">
        <f aca="false">IF(H1552="","",I1552*VLOOKUP(H1552,Kurse!$A$2:$B$5,2))</f>
        <v/>
      </c>
    </row>
    <row r="1553" customFormat="false" ht="12.8" hidden="false" customHeight="false" outlineLevel="0" collapsed="false">
      <c r="K1553" s="32" t="str">
        <f aca="false">IF(H1553="","",I1553*VLOOKUP(H1553,Kurse!$A$2:$B$5,2))</f>
        <v/>
      </c>
    </row>
    <row r="1554" customFormat="false" ht="12.8" hidden="false" customHeight="false" outlineLevel="0" collapsed="false">
      <c r="K1554" s="32" t="str">
        <f aca="false">IF(H1554="","",I1554*VLOOKUP(H1554,Kurse!$A$2:$B$5,2))</f>
        <v/>
      </c>
    </row>
    <row r="1555" customFormat="false" ht="12.8" hidden="false" customHeight="false" outlineLevel="0" collapsed="false">
      <c r="K1555" s="32" t="str">
        <f aca="false">IF(H1555="","",I1555*VLOOKUP(H1555,Kurse!$A$2:$B$5,2))</f>
        <v/>
      </c>
    </row>
    <row r="1556" customFormat="false" ht="12.8" hidden="false" customHeight="false" outlineLevel="0" collapsed="false">
      <c r="K1556" s="32" t="str">
        <f aca="false">IF(H1556="","",I1556*VLOOKUP(H1556,Kurse!$A$2:$B$5,2))</f>
        <v/>
      </c>
    </row>
    <row r="1557" customFormat="false" ht="12.8" hidden="false" customHeight="false" outlineLevel="0" collapsed="false">
      <c r="K1557" s="32" t="str">
        <f aca="false">IF(H1557="","",I1557*VLOOKUP(H1557,Kurse!$A$2:$B$5,2))</f>
        <v/>
      </c>
    </row>
    <row r="1558" customFormat="false" ht="12.8" hidden="false" customHeight="false" outlineLevel="0" collapsed="false">
      <c r="K1558" s="32" t="str">
        <f aca="false">IF(H1558="","",I1558*VLOOKUP(H1558,Kurse!$A$2:$B$5,2))</f>
        <v/>
      </c>
    </row>
    <row r="1559" customFormat="false" ht="12.8" hidden="false" customHeight="false" outlineLevel="0" collapsed="false">
      <c r="K1559" s="32" t="str">
        <f aca="false">IF(H1559="","",I1559*VLOOKUP(H1559,Kurse!$A$2:$B$5,2))</f>
        <v/>
      </c>
    </row>
    <row r="1560" customFormat="false" ht="12.8" hidden="false" customHeight="false" outlineLevel="0" collapsed="false">
      <c r="K1560" s="32" t="str">
        <f aca="false">IF(H1560="","",I1560*VLOOKUP(H1560,Kurse!$A$2:$B$5,2))</f>
        <v/>
      </c>
    </row>
    <row r="1561" customFormat="false" ht="12.8" hidden="false" customHeight="false" outlineLevel="0" collapsed="false">
      <c r="K1561" s="32" t="str">
        <f aca="false">IF(H1561="","",I1561*VLOOKUP(H1561,Kurse!$A$2:$B$5,2))</f>
        <v/>
      </c>
    </row>
    <row r="1562" customFormat="false" ht="12.8" hidden="false" customHeight="false" outlineLevel="0" collapsed="false">
      <c r="K1562" s="32" t="str">
        <f aca="false">IF(H1562="","",I1562*VLOOKUP(H1562,Kurse!$A$2:$B$5,2))</f>
        <v/>
      </c>
    </row>
    <row r="1563" customFormat="false" ht="12.8" hidden="false" customHeight="false" outlineLevel="0" collapsed="false">
      <c r="K1563" s="32" t="str">
        <f aca="false">IF(H1563="","",I1563*VLOOKUP(H1563,Kurse!$A$2:$B$5,2))</f>
        <v/>
      </c>
    </row>
    <row r="1564" customFormat="false" ht="12.8" hidden="false" customHeight="false" outlineLevel="0" collapsed="false">
      <c r="K1564" s="32" t="str">
        <f aca="false">IF(H1564="","",I1564*VLOOKUP(H1564,Kurse!$A$2:$B$5,2))</f>
        <v/>
      </c>
    </row>
    <row r="1565" customFormat="false" ht="12.8" hidden="false" customHeight="false" outlineLevel="0" collapsed="false">
      <c r="K1565" s="32" t="str">
        <f aca="false">IF(H1565="","",I1565*VLOOKUP(H1565,Kurse!$A$2:$B$5,2))</f>
        <v/>
      </c>
    </row>
    <row r="1566" customFormat="false" ht="12.8" hidden="false" customHeight="false" outlineLevel="0" collapsed="false">
      <c r="K1566" s="32" t="str">
        <f aca="false">IF(H1566="","",I1566*VLOOKUP(H1566,Kurse!$A$2:$B$5,2))</f>
        <v/>
      </c>
    </row>
    <row r="1567" customFormat="false" ht="12.8" hidden="false" customHeight="false" outlineLevel="0" collapsed="false">
      <c r="K1567" s="32" t="str">
        <f aca="false">IF(H1567="","",I1567*VLOOKUP(H1567,Kurse!$A$2:$B$5,2))</f>
        <v/>
      </c>
    </row>
    <row r="1568" customFormat="false" ht="12.8" hidden="false" customHeight="false" outlineLevel="0" collapsed="false">
      <c r="K1568" s="32" t="str">
        <f aca="false">IF(H1568="","",I1568*VLOOKUP(H1568,Kurse!$A$2:$B$5,2))</f>
        <v/>
      </c>
    </row>
    <row r="1569" customFormat="false" ht="12.8" hidden="false" customHeight="false" outlineLevel="0" collapsed="false">
      <c r="K1569" s="32" t="str">
        <f aca="false">IF(H1569="","",I1569*VLOOKUP(H1569,Kurse!$A$2:$B$5,2))</f>
        <v/>
      </c>
    </row>
    <row r="1570" customFormat="false" ht="12.8" hidden="false" customHeight="false" outlineLevel="0" collapsed="false">
      <c r="K1570" s="32" t="str">
        <f aca="false">IF(H1570="","",I1570*VLOOKUP(H1570,Kurse!$A$2:$B$5,2))</f>
        <v/>
      </c>
    </row>
    <row r="1571" customFormat="false" ht="12.8" hidden="false" customHeight="false" outlineLevel="0" collapsed="false">
      <c r="K1571" s="32" t="str">
        <f aca="false">IF(H1571="","",I1571*VLOOKUP(H1571,Kurse!$A$2:$B$5,2))</f>
        <v/>
      </c>
    </row>
    <row r="1572" customFormat="false" ht="12.8" hidden="false" customHeight="false" outlineLevel="0" collapsed="false">
      <c r="K1572" s="32" t="str">
        <f aca="false">IF(H1572="","",I1572*VLOOKUP(H1572,Kurse!$A$2:$B$5,2))</f>
        <v/>
      </c>
    </row>
    <row r="1573" customFormat="false" ht="12.8" hidden="false" customHeight="false" outlineLevel="0" collapsed="false">
      <c r="K1573" s="32" t="str">
        <f aca="false">IF(H1573="","",I1573*VLOOKUP(H1573,Kurse!$A$2:$B$5,2))</f>
        <v/>
      </c>
    </row>
    <row r="1574" customFormat="false" ht="12.8" hidden="false" customHeight="false" outlineLevel="0" collapsed="false">
      <c r="K1574" s="32" t="str">
        <f aca="false">IF(H1574="","",I1574*VLOOKUP(H1574,Kurse!$A$2:$B$5,2))</f>
        <v/>
      </c>
    </row>
    <row r="1575" customFormat="false" ht="12.8" hidden="false" customHeight="false" outlineLevel="0" collapsed="false">
      <c r="K1575" s="32" t="str">
        <f aca="false">IF(H1575="","",I1575*VLOOKUP(H1575,Kurse!$A$2:$B$5,2))</f>
        <v/>
      </c>
    </row>
    <row r="1576" customFormat="false" ht="12.8" hidden="false" customHeight="false" outlineLevel="0" collapsed="false">
      <c r="K1576" s="32" t="str">
        <f aca="false">IF(H1576="","",I1576*VLOOKUP(H1576,Kurse!$A$2:$B$5,2))</f>
        <v/>
      </c>
    </row>
    <row r="1577" customFormat="false" ht="12.8" hidden="false" customHeight="false" outlineLevel="0" collapsed="false">
      <c r="K1577" s="32" t="str">
        <f aca="false">IF(H1577="","",I1577*VLOOKUP(H1577,Kurse!$A$2:$B$5,2))</f>
        <v/>
      </c>
    </row>
    <row r="1578" customFormat="false" ht="12.8" hidden="false" customHeight="false" outlineLevel="0" collapsed="false">
      <c r="K1578" s="32" t="str">
        <f aca="false">IF(H1578="","",I1578*VLOOKUP(H1578,Kurse!$A$2:$B$5,2))</f>
        <v/>
      </c>
    </row>
    <row r="1579" customFormat="false" ht="12.8" hidden="false" customHeight="false" outlineLevel="0" collapsed="false">
      <c r="K1579" s="32" t="str">
        <f aca="false">IF(H1579="","",I1579*VLOOKUP(H1579,Kurse!$A$2:$B$5,2))</f>
        <v/>
      </c>
    </row>
    <row r="1580" customFormat="false" ht="12.8" hidden="false" customHeight="false" outlineLevel="0" collapsed="false">
      <c r="K1580" s="32" t="str">
        <f aca="false">IF(H1580="","",I1580*VLOOKUP(H1580,Kurse!$A$2:$B$5,2))</f>
        <v/>
      </c>
    </row>
    <row r="1581" customFormat="false" ht="12.8" hidden="false" customHeight="false" outlineLevel="0" collapsed="false">
      <c r="K1581" s="32" t="str">
        <f aca="false">IF(H1581="","",I1581*VLOOKUP(H1581,Kurse!$A$2:$B$5,2))</f>
        <v/>
      </c>
    </row>
    <row r="1582" customFormat="false" ht="12.8" hidden="false" customHeight="false" outlineLevel="0" collapsed="false">
      <c r="K1582" s="32" t="str">
        <f aca="false">IF(H1582="","",I1582*VLOOKUP(H1582,Kurse!$A$2:$B$5,2))</f>
        <v/>
      </c>
    </row>
    <row r="1583" customFormat="false" ht="12.8" hidden="false" customHeight="false" outlineLevel="0" collapsed="false">
      <c r="K1583" s="32" t="str">
        <f aca="false">IF(H1583="","",I1583*VLOOKUP(H1583,Kurse!$A$2:$B$5,2))</f>
        <v/>
      </c>
    </row>
    <row r="1584" customFormat="false" ht="12.8" hidden="false" customHeight="false" outlineLevel="0" collapsed="false">
      <c r="K1584" s="32" t="str">
        <f aca="false">IF(H1584="","",I1584*VLOOKUP(H1584,Kurse!$A$2:$B$5,2))</f>
        <v/>
      </c>
    </row>
    <row r="1585" customFormat="false" ht="12.8" hidden="false" customHeight="false" outlineLevel="0" collapsed="false">
      <c r="K1585" s="32" t="str">
        <f aca="false">IF(H1585="","",I1585*VLOOKUP(H1585,Kurse!$A$2:$B$5,2))</f>
        <v/>
      </c>
    </row>
    <row r="1586" customFormat="false" ht="12.8" hidden="false" customHeight="false" outlineLevel="0" collapsed="false">
      <c r="K1586" s="32" t="str">
        <f aca="false">IF(H1586="","",I1586*VLOOKUP(H1586,Kurse!$A$2:$B$5,2))</f>
        <v/>
      </c>
    </row>
    <row r="1587" customFormat="false" ht="12.8" hidden="false" customHeight="false" outlineLevel="0" collapsed="false">
      <c r="K1587" s="32" t="str">
        <f aca="false">IF(H1587="","",I1587*VLOOKUP(H1587,Kurse!$A$2:$B$5,2))</f>
        <v/>
      </c>
    </row>
    <row r="1588" customFormat="false" ht="12.8" hidden="false" customHeight="false" outlineLevel="0" collapsed="false">
      <c r="K1588" s="32" t="str">
        <f aca="false">IF(H1588="","",I1588*VLOOKUP(H1588,Kurse!$A$2:$B$5,2))</f>
        <v/>
      </c>
    </row>
    <row r="1589" customFormat="false" ht="12.8" hidden="false" customHeight="false" outlineLevel="0" collapsed="false">
      <c r="K1589" s="32" t="str">
        <f aca="false">IF(H1589="","",I1589*VLOOKUP(H1589,Kurse!$A$2:$B$5,2))</f>
        <v/>
      </c>
    </row>
    <row r="1590" customFormat="false" ht="12.8" hidden="false" customHeight="false" outlineLevel="0" collapsed="false">
      <c r="K1590" s="32" t="str">
        <f aca="false">IF(H1590="","",I1590*VLOOKUP(H1590,Kurse!$A$2:$B$5,2))</f>
        <v/>
      </c>
    </row>
    <row r="1591" customFormat="false" ht="12.8" hidden="false" customHeight="false" outlineLevel="0" collapsed="false">
      <c r="K1591" s="32" t="str">
        <f aca="false">IF(H1591="","",I1591*VLOOKUP(H1591,Kurse!$A$2:$B$5,2))</f>
        <v/>
      </c>
    </row>
    <row r="1592" customFormat="false" ht="12.8" hidden="false" customHeight="false" outlineLevel="0" collapsed="false">
      <c r="K1592" s="32" t="str">
        <f aca="false">IF(H1592="","",I1592*VLOOKUP(H1592,Kurse!$A$2:$B$5,2))</f>
        <v/>
      </c>
    </row>
    <row r="1593" customFormat="false" ht="12.8" hidden="false" customHeight="false" outlineLevel="0" collapsed="false">
      <c r="K1593" s="32" t="str">
        <f aca="false">IF(H1593="","",I1593*VLOOKUP(H1593,Kurse!$A$2:$B$5,2))</f>
        <v/>
      </c>
    </row>
    <row r="1594" customFormat="false" ht="12.8" hidden="false" customHeight="false" outlineLevel="0" collapsed="false">
      <c r="K1594" s="32" t="str">
        <f aca="false">IF(H1594="","",I1594*VLOOKUP(H1594,Kurse!$A$2:$B$5,2))</f>
        <v/>
      </c>
    </row>
    <row r="1595" customFormat="false" ht="12.8" hidden="false" customHeight="false" outlineLevel="0" collapsed="false">
      <c r="K1595" s="32" t="str">
        <f aca="false">IF(H1595="","",I1595*VLOOKUP(H1595,Kurse!$A$2:$B$5,2))</f>
        <v/>
      </c>
    </row>
    <row r="1596" customFormat="false" ht="12.8" hidden="false" customHeight="false" outlineLevel="0" collapsed="false">
      <c r="K1596" s="32" t="str">
        <f aca="false">IF(H1596="","",I1596*VLOOKUP(H1596,Kurse!$A$2:$B$5,2))</f>
        <v/>
      </c>
    </row>
    <row r="1597" customFormat="false" ht="12.8" hidden="false" customHeight="false" outlineLevel="0" collapsed="false">
      <c r="K1597" s="32" t="str">
        <f aca="false">IF(H1597="","",I1597*VLOOKUP(H1597,Kurse!$A$2:$B$5,2))</f>
        <v/>
      </c>
    </row>
    <row r="1598" customFormat="false" ht="12.8" hidden="false" customHeight="false" outlineLevel="0" collapsed="false">
      <c r="K1598" s="32" t="str">
        <f aca="false">IF(H1598="","",I1598*VLOOKUP(H1598,Kurse!$A$2:$B$5,2))</f>
        <v/>
      </c>
    </row>
    <row r="1599" customFormat="false" ht="12.8" hidden="false" customHeight="false" outlineLevel="0" collapsed="false">
      <c r="K1599" s="32" t="str">
        <f aca="false">IF(H1599="","",I1599*VLOOKUP(H1599,Kurse!$A$2:$B$5,2))</f>
        <v/>
      </c>
    </row>
    <row r="1600" customFormat="false" ht="12.8" hidden="false" customHeight="false" outlineLevel="0" collapsed="false">
      <c r="K1600" s="32" t="str">
        <f aca="false">IF(H1600="","",I1600*VLOOKUP(H1600,Kurse!$A$2:$B$5,2))</f>
        <v/>
      </c>
    </row>
    <row r="1601" customFormat="false" ht="12.8" hidden="false" customHeight="false" outlineLevel="0" collapsed="false">
      <c r="K1601" s="32" t="str">
        <f aca="false">IF(H1601="","",I1601*VLOOKUP(H1601,Kurse!$A$2:$B$5,2))</f>
        <v/>
      </c>
    </row>
    <row r="1602" customFormat="false" ht="12.8" hidden="false" customHeight="false" outlineLevel="0" collapsed="false">
      <c r="K1602" s="32" t="str">
        <f aca="false">IF(H1602="","",I1602*VLOOKUP(H1602,Kurse!$A$2:$B$5,2))</f>
        <v/>
      </c>
    </row>
    <row r="1603" customFormat="false" ht="12.8" hidden="false" customHeight="false" outlineLevel="0" collapsed="false">
      <c r="K1603" s="32" t="str">
        <f aca="false">IF(H1603="","",I1603*VLOOKUP(H1603,Kurse!$A$2:$B$5,2))</f>
        <v/>
      </c>
    </row>
    <row r="1604" customFormat="false" ht="12.8" hidden="false" customHeight="false" outlineLevel="0" collapsed="false">
      <c r="K1604" s="32" t="str">
        <f aca="false">IF(H1604="","",I1604*VLOOKUP(H1604,Kurse!$A$2:$B$5,2))</f>
        <v/>
      </c>
    </row>
    <row r="1605" customFormat="false" ht="12.8" hidden="false" customHeight="false" outlineLevel="0" collapsed="false">
      <c r="K1605" s="32" t="str">
        <f aca="false">IF(H1605="","",I1605*VLOOKUP(H1605,Kurse!$A$2:$B$5,2))</f>
        <v/>
      </c>
    </row>
    <row r="1606" customFormat="false" ht="12.8" hidden="false" customHeight="false" outlineLevel="0" collapsed="false">
      <c r="K1606" s="32" t="str">
        <f aca="false">IF(H1606="","",I1606*VLOOKUP(H1606,Kurse!$A$2:$B$5,2))</f>
        <v/>
      </c>
    </row>
    <row r="1607" customFormat="false" ht="12.8" hidden="false" customHeight="false" outlineLevel="0" collapsed="false">
      <c r="K1607" s="32" t="str">
        <f aca="false">IF(H1607="","",I1607*VLOOKUP(H1607,Kurse!$A$2:$B$5,2))</f>
        <v/>
      </c>
    </row>
    <row r="1608" customFormat="false" ht="12.8" hidden="false" customHeight="false" outlineLevel="0" collapsed="false">
      <c r="K1608" s="32" t="str">
        <f aca="false">IF(H1608="","",I1608*VLOOKUP(H1608,Kurse!$A$2:$B$5,2))</f>
        <v/>
      </c>
    </row>
    <row r="1609" customFormat="false" ht="12.8" hidden="false" customHeight="false" outlineLevel="0" collapsed="false">
      <c r="K1609" s="32" t="str">
        <f aca="false">IF(H1609="","",I1609*VLOOKUP(H1609,Kurse!$A$2:$B$5,2))</f>
        <v/>
      </c>
    </row>
    <row r="1610" customFormat="false" ht="12.8" hidden="false" customHeight="false" outlineLevel="0" collapsed="false">
      <c r="K1610" s="32" t="str">
        <f aca="false">IF(H1610="","",I1610*VLOOKUP(H1610,Kurse!$A$2:$B$5,2))</f>
        <v/>
      </c>
    </row>
    <row r="1611" customFormat="false" ht="12.8" hidden="false" customHeight="false" outlineLevel="0" collapsed="false">
      <c r="K1611" s="32" t="str">
        <f aca="false">IF(H1611="","",I1611*VLOOKUP(H1611,Kurse!$A$2:$B$5,2))</f>
        <v/>
      </c>
    </row>
    <row r="1612" customFormat="false" ht="12.8" hidden="false" customHeight="false" outlineLevel="0" collapsed="false">
      <c r="K1612" s="32" t="str">
        <f aca="false">IF(H1612="","",I1612*VLOOKUP(H1612,Kurse!$A$2:$B$5,2))</f>
        <v/>
      </c>
    </row>
    <row r="1613" customFormat="false" ht="12.8" hidden="false" customHeight="false" outlineLevel="0" collapsed="false">
      <c r="K1613" s="32" t="str">
        <f aca="false">IF(H1613="","",I1613*VLOOKUP(H1613,Kurse!$A$2:$B$5,2))</f>
        <v/>
      </c>
    </row>
    <row r="1614" customFormat="false" ht="12.8" hidden="false" customHeight="false" outlineLevel="0" collapsed="false">
      <c r="K1614" s="32" t="str">
        <f aca="false">IF(H1614="","",I1614*VLOOKUP(H1614,Kurse!$A$2:$B$5,2))</f>
        <v/>
      </c>
    </row>
    <row r="1615" customFormat="false" ht="12.8" hidden="false" customHeight="false" outlineLevel="0" collapsed="false">
      <c r="K1615" s="32" t="str">
        <f aca="false">IF(H1615="","",I1615*VLOOKUP(H1615,Kurse!$A$2:$B$5,2))</f>
        <v/>
      </c>
    </row>
    <row r="1616" customFormat="false" ht="12.8" hidden="false" customHeight="false" outlineLevel="0" collapsed="false">
      <c r="K1616" s="32" t="str">
        <f aca="false">IF(H1616="","",I1616*VLOOKUP(H1616,Kurse!$A$2:$B$5,2))</f>
        <v/>
      </c>
    </row>
    <row r="1617" customFormat="false" ht="12.8" hidden="false" customHeight="false" outlineLevel="0" collapsed="false">
      <c r="K1617" s="32" t="str">
        <f aca="false">IF(H1617="","",I1617*VLOOKUP(H1617,Kurse!$A$2:$B$5,2))</f>
        <v/>
      </c>
    </row>
    <row r="1618" customFormat="false" ht="12.8" hidden="false" customHeight="false" outlineLevel="0" collapsed="false">
      <c r="K1618" s="32" t="str">
        <f aca="false">IF(H1618="","",I1618*VLOOKUP(H1618,Kurse!$A$2:$B$5,2))</f>
        <v/>
      </c>
    </row>
    <row r="1619" customFormat="false" ht="12.8" hidden="false" customHeight="false" outlineLevel="0" collapsed="false">
      <c r="K1619" s="32" t="str">
        <f aca="false">IF(H1619="","",I1619*VLOOKUP(H1619,Kurse!$A$2:$B$5,2))</f>
        <v/>
      </c>
    </row>
    <row r="1620" customFormat="false" ht="12.8" hidden="false" customHeight="false" outlineLevel="0" collapsed="false">
      <c r="K1620" s="32" t="str">
        <f aca="false">IF(H1620="","",I1620*VLOOKUP(H1620,Kurse!$A$2:$B$5,2))</f>
        <v/>
      </c>
    </row>
    <row r="1621" customFormat="false" ht="12.8" hidden="false" customHeight="false" outlineLevel="0" collapsed="false">
      <c r="K1621" s="32" t="str">
        <f aca="false">IF(H1621="","",I1621*VLOOKUP(H1621,Kurse!$A$2:$B$5,2))</f>
        <v/>
      </c>
    </row>
    <row r="1622" customFormat="false" ht="12.8" hidden="false" customHeight="false" outlineLevel="0" collapsed="false">
      <c r="K1622" s="32" t="str">
        <f aca="false">IF(H1622="","",I1622*VLOOKUP(H1622,Kurse!$A$2:$B$5,2))</f>
        <v/>
      </c>
    </row>
    <row r="1623" customFormat="false" ht="12.8" hidden="false" customHeight="false" outlineLevel="0" collapsed="false">
      <c r="K1623" s="32" t="str">
        <f aca="false">IF(H1623="","",I1623*VLOOKUP(H1623,Kurse!$A$2:$B$5,2))</f>
        <v/>
      </c>
    </row>
    <row r="1624" customFormat="false" ht="12.8" hidden="false" customHeight="false" outlineLevel="0" collapsed="false">
      <c r="K1624" s="32" t="str">
        <f aca="false">IF(H1624="","",I1624*VLOOKUP(H1624,Kurse!$A$2:$B$5,2))</f>
        <v/>
      </c>
    </row>
    <row r="1625" customFormat="false" ht="12.8" hidden="false" customHeight="false" outlineLevel="0" collapsed="false">
      <c r="K1625" s="32" t="str">
        <f aca="false">IF(H1625="","",I1625*VLOOKUP(H1625,Kurse!$A$2:$B$5,2))</f>
        <v/>
      </c>
    </row>
    <row r="1626" customFormat="false" ht="12.8" hidden="false" customHeight="false" outlineLevel="0" collapsed="false">
      <c r="K1626" s="32" t="str">
        <f aca="false">IF(H1626="","",I1626*VLOOKUP(H1626,Kurse!$A$2:$B$5,2))</f>
        <v/>
      </c>
    </row>
    <row r="1627" customFormat="false" ht="12.8" hidden="false" customHeight="false" outlineLevel="0" collapsed="false">
      <c r="K1627" s="32" t="str">
        <f aca="false">IF(H1627="","",I1627*VLOOKUP(H1627,Kurse!$A$2:$B$5,2))</f>
        <v/>
      </c>
    </row>
    <row r="1628" customFormat="false" ht="12.8" hidden="false" customHeight="false" outlineLevel="0" collapsed="false">
      <c r="K1628" s="32" t="str">
        <f aca="false">IF(H1628="","",I1628*VLOOKUP(H1628,Kurse!$A$2:$B$5,2))</f>
        <v/>
      </c>
    </row>
    <row r="1629" customFormat="false" ht="12.8" hidden="false" customHeight="false" outlineLevel="0" collapsed="false">
      <c r="K1629" s="32" t="str">
        <f aca="false">IF(H1629="","",I1629*VLOOKUP(H1629,Kurse!$A$2:$B$5,2))</f>
        <v/>
      </c>
    </row>
    <row r="1630" customFormat="false" ht="12.8" hidden="false" customHeight="false" outlineLevel="0" collapsed="false">
      <c r="K1630" s="32" t="str">
        <f aca="false">IF(H1630="","",I1630*VLOOKUP(H1630,Kurse!$A$2:$B$5,2))</f>
        <v/>
      </c>
    </row>
    <row r="1631" customFormat="false" ht="12.8" hidden="false" customHeight="false" outlineLevel="0" collapsed="false">
      <c r="K1631" s="32" t="str">
        <f aca="false">IF(H1631="","",I1631*VLOOKUP(H1631,Kurse!$A$2:$B$5,2))</f>
        <v/>
      </c>
    </row>
    <row r="1632" customFormat="false" ht="12.8" hidden="false" customHeight="false" outlineLevel="0" collapsed="false">
      <c r="K1632" s="32" t="str">
        <f aca="false">IF(H1632="","",I1632*VLOOKUP(H1632,Kurse!$A$2:$B$5,2))</f>
        <v/>
      </c>
    </row>
    <row r="1633" customFormat="false" ht="12.8" hidden="false" customHeight="false" outlineLevel="0" collapsed="false">
      <c r="K1633" s="32" t="str">
        <f aca="false">IF(H1633="","",I1633*VLOOKUP(H1633,Kurse!$A$2:$B$5,2))</f>
        <v/>
      </c>
    </row>
    <row r="1634" customFormat="false" ht="12.8" hidden="false" customHeight="false" outlineLevel="0" collapsed="false">
      <c r="K1634" s="32" t="str">
        <f aca="false">IF(H1634="","",I1634*VLOOKUP(H1634,Kurse!$A$2:$B$5,2))</f>
        <v/>
      </c>
    </row>
    <row r="1635" customFormat="false" ht="12.8" hidden="false" customHeight="false" outlineLevel="0" collapsed="false">
      <c r="K1635" s="32" t="str">
        <f aca="false">IF(H1635="","",I1635*VLOOKUP(H1635,Kurse!$A$2:$B$5,2))</f>
        <v/>
      </c>
    </row>
    <row r="1636" customFormat="false" ht="12.8" hidden="false" customHeight="false" outlineLevel="0" collapsed="false">
      <c r="K1636" s="32" t="str">
        <f aca="false">IF(H1636="","",I1636*VLOOKUP(H1636,Kurse!$A$2:$B$5,2))</f>
        <v/>
      </c>
    </row>
    <row r="1637" customFormat="false" ht="12.8" hidden="false" customHeight="false" outlineLevel="0" collapsed="false">
      <c r="K1637" s="32" t="str">
        <f aca="false">IF(H1637="","",I1637*VLOOKUP(H1637,Kurse!$A$2:$B$5,2))</f>
        <v/>
      </c>
    </row>
    <row r="1638" customFormat="false" ht="12.8" hidden="false" customHeight="false" outlineLevel="0" collapsed="false">
      <c r="K1638" s="32" t="str">
        <f aca="false">IF(H1638="","",I1638*VLOOKUP(H1638,Kurse!$A$2:$B$5,2))</f>
        <v/>
      </c>
    </row>
    <row r="1639" customFormat="false" ht="12.8" hidden="false" customHeight="false" outlineLevel="0" collapsed="false">
      <c r="K1639" s="32" t="str">
        <f aca="false">IF(H1639="","",I1639*VLOOKUP(H1639,Kurse!$A$2:$B$5,2))</f>
        <v/>
      </c>
    </row>
    <row r="1640" customFormat="false" ht="12.8" hidden="false" customHeight="false" outlineLevel="0" collapsed="false">
      <c r="K1640" s="32" t="str">
        <f aca="false">IF(H1640="","",I1640*VLOOKUP(H1640,Kurse!$A$2:$B$5,2))</f>
        <v/>
      </c>
    </row>
    <row r="1641" customFormat="false" ht="12.8" hidden="false" customHeight="false" outlineLevel="0" collapsed="false">
      <c r="K1641" s="32" t="str">
        <f aca="false">IF(H1641="","",I1641*VLOOKUP(H1641,Kurse!$A$2:$B$5,2))</f>
        <v/>
      </c>
    </row>
    <row r="1642" customFormat="false" ht="12.8" hidden="false" customHeight="false" outlineLevel="0" collapsed="false">
      <c r="K1642" s="32" t="str">
        <f aca="false">IF(H1642="","",I1642*VLOOKUP(H1642,Kurse!$A$2:$B$5,2))</f>
        <v/>
      </c>
    </row>
    <row r="1643" customFormat="false" ht="12.8" hidden="false" customHeight="false" outlineLevel="0" collapsed="false">
      <c r="K1643" s="32" t="str">
        <f aca="false">IF(H1643="","",I1643*VLOOKUP(H1643,Kurse!$A$2:$B$5,2))</f>
        <v/>
      </c>
    </row>
    <row r="1644" customFormat="false" ht="12.8" hidden="false" customHeight="false" outlineLevel="0" collapsed="false">
      <c r="K1644" s="32" t="str">
        <f aca="false">IF(H1644="","",I1644*VLOOKUP(H1644,Kurse!$A$2:$B$5,2))</f>
        <v/>
      </c>
    </row>
    <row r="1645" customFormat="false" ht="12.8" hidden="false" customHeight="false" outlineLevel="0" collapsed="false">
      <c r="K1645" s="32" t="str">
        <f aca="false">IF(H1645="","",I1645*VLOOKUP(H1645,Kurse!$A$2:$B$5,2))</f>
        <v/>
      </c>
    </row>
    <row r="1646" customFormat="false" ht="12.8" hidden="false" customHeight="false" outlineLevel="0" collapsed="false">
      <c r="K1646" s="32" t="str">
        <f aca="false">IF(H1646="","",I1646*VLOOKUP(H1646,Kurse!$A$2:$B$5,2))</f>
        <v/>
      </c>
    </row>
    <row r="1647" customFormat="false" ht="12.8" hidden="false" customHeight="false" outlineLevel="0" collapsed="false">
      <c r="K1647" s="32" t="str">
        <f aca="false">IF(H1647="","",I1647*VLOOKUP(H1647,Kurse!$A$2:$B$5,2))</f>
        <v/>
      </c>
    </row>
    <row r="1648" customFormat="false" ht="12.8" hidden="false" customHeight="false" outlineLevel="0" collapsed="false">
      <c r="K1648" s="32" t="str">
        <f aca="false">IF(H1648="","",I1648*VLOOKUP(H1648,Kurse!$A$2:$B$5,2))</f>
        <v/>
      </c>
    </row>
    <row r="1649" customFormat="false" ht="12.8" hidden="false" customHeight="false" outlineLevel="0" collapsed="false">
      <c r="K1649" s="32" t="str">
        <f aca="false">IF(H1649="","",I1649*VLOOKUP(H1649,Kurse!$A$2:$B$5,2))</f>
        <v/>
      </c>
    </row>
    <row r="1650" customFormat="false" ht="12.8" hidden="false" customHeight="false" outlineLevel="0" collapsed="false">
      <c r="K1650" s="32" t="str">
        <f aca="false">IF(H1650="","",I1650*VLOOKUP(H1650,Kurse!$A$2:$B$5,2))</f>
        <v/>
      </c>
    </row>
    <row r="1651" customFormat="false" ht="12.8" hidden="false" customHeight="false" outlineLevel="0" collapsed="false">
      <c r="K1651" s="32" t="str">
        <f aca="false">IF(H1651="","",I1651*VLOOKUP(H1651,Kurse!$A$2:$B$5,2))</f>
        <v/>
      </c>
    </row>
    <row r="1652" customFormat="false" ht="12.8" hidden="false" customHeight="false" outlineLevel="0" collapsed="false">
      <c r="K1652" s="32" t="str">
        <f aca="false">IF(H1652="","",I1652*VLOOKUP(H1652,Kurse!$A$2:$B$5,2))</f>
        <v/>
      </c>
    </row>
    <row r="1653" customFormat="false" ht="12.8" hidden="false" customHeight="false" outlineLevel="0" collapsed="false">
      <c r="K1653" s="32" t="str">
        <f aca="false">IF(H1653="","",I1653*VLOOKUP(H1653,Kurse!$A$2:$B$5,2))</f>
        <v/>
      </c>
    </row>
    <row r="1654" customFormat="false" ht="12.8" hidden="false" customHeight="false" outlineLevel="0" collapsed="false">
      <c r="K1654" s="32" t="str">
        <f aca="false">IF(H1654="","",I1654*VLOOKUP(H1654,Kurse!$A$2:$B$5,2))</f>
        <v/>
      </c>
    </row>
    <row r="1655" customFormat="false" ht="12.8" hidden="false" customHeight="false" outlineLevel="0" collapsed="false">
      <c r="K1655" s="32" t="str">
        <f aca="false">IF(H1655="","",I1655*VLOOKUP(H1655,Kurse!$A$2:$B$5,2))</f>
        <v/>
      </c>
    </row>
    <row r="1656" customFormat="false" ht="12.8" hidden="false" customHeight="false" outlineLevel="0" collapsed="false">
      <c r="K1656" s="32" t="str">
        <f aca="false">IF(H1656="","",I1656*VLOOKUP(H1656,Kurse!$A$2:$B$5,2))</f>
        <v/>
      </c>
    </row>
    <row r="1657" customFormat="false" ht="12.8" hidden="false" customHeight="false" outlineLevel="0" collapsed="false">
      <c r="K1657" s="32" t="str">
        <f aca="false">IF(H1657="","",I1657*VLOOKUP(H1657,Kurse!$A$2:$B$5,2))</f>
        <v/>
      </c>
    </row>
    <row r="1658" customFormat="false" ht="12.8" hidden="false" customHeight="false" outlineLevel="0" collapsed="false">
      <c r="K1658" s="32" t="str">
        <f aca="false">IF(H1658="","",I1658*VLOOKUP(H1658,Kurse!$A$2:$B$5,2))</f>
        <v/>
      </c>
    </row>
    <row r="1659" customFormat="false" ht="12.8" hidden="false" customHeight="false" outlineLevel="0" collapsed="false">
      <c r="K1659" s="32" t="str">
        <f aca="false">IF(H1659="","",I1659*VLOOKUP(H1659,Kurse!$A$2:$B$5,2))</f>
        <v/>
      </c>
    </row>
    <row r="1660" customFormat="false" ht="12.8" hidden="false" customHeight="false" outlineLevel="0" collapsed="false">
      <c r="K1660" s="32" t="str">
        <f aca="false">IF(H1660="","",I1660*VLOOKUP(H1660,Kurse!$A$2:$B$5,2))</f>
        <v/>
      </c>
    </row>
    <row r="1661" customFormat="false" ht="12.8" hidden="false" customHeight="false" outlineLevel="0" collapsed="false">
      <c r="K1661" s="32" t="str">
        <f aca="false">IF(H1661="","",I1661*VLOOKUP(H1661,Kurse!$A$2:$B$5,2))</f>
        <v/>
      </c>
    </row>
    <row r="1662" customFormat="false" ht="12.8" hidden="false" customHeight="false" outlineLevel="0" collapsed="false">
      <c r="K1662" s="32" t="str">
        <f aca="false">IF(H1662="","",I1662*VLOOKUP(H1662,Kurse!$A$2:$B$5,2))</f>
        <v/>
      </c>
    </row>
    <row r="1663" customFormat="false" ht="12.8" hidden="false" customHeight="false" outlineLevel="0" collapsed="false">
      <c r="K1663" s="32" t="str">
        <f aca="false">IF(H1663="","",I1663*VLOOKUP(H1663,Kurse!$A$2:$B$5,2))</f>
        <v/>
      </c>
    </row>
    <row r="1664" customFormat="false" ht="12.8" hidden="false" customHeight="false" outlineLevel="0" collapsed="false">
      <c r="K1664" s="32" t="str">
        <f aca="false">IF(H1664="","",I1664*VLOOKUP(H1664,Kurse!$A$2:$B$5,2))</f>
        <v/>
      </c>
    </row>
    <row r="1665" customFormat="false" ht="12.8" hidden="false" customHeight="false" outlineLevel="0" collapsed="false">
      <c r="K1665" s="32" t="str">
        <f aca="false">IF(H1665="","",I1665*VLOOKUP(H1665,Kurse!$A$2:$B$5,2))</f>
        <v/>
      </c>
    </row>
    <row r="1666" customFormat="false" ht="12.8" hidden="false" customHeight="false" outlineLevel="0" collapsed="false">
      <c r="K1666" s="32" t="str">
        <f aca="false">IF(H1666="","",I1666*VLOOKUP(H1666,Kurse!$A$2:$B$5,2))</f>
        <v/>
      </c>
    </row>
    <row r="1667" customFormat="false" ht="12.8" hidden="false" customHeight="false" outlineLevel="0" collapsed="false">
      <c r="K1667" s="32" t="str">
        <f aca="false">IF(H1667="","",I1667*VLOOKUP(H1667,Kurse!$A$2:$B$5,2))</f>
        <v/>
      </c>
    </row>
    <row r="1668" customFormat="false" ht="12.8" hidden="false" customHeight="false" outlineLevel="0" collapsed="false">
      <c r="K1668" s="32" t="str">
        <f aca="false">IF(H1668="","",I1668*VLOOKUP(H1668,Kurse!$A$2:$B$5,2))</f>
        <v/>
      </c>
    </row>
    <row r="1669" customFormat="false" ht="12.8" hidden="false" customHeight="false" outlineLevel="0" collapsed="false">
      <c r="K1669" s="32" t="str">
        <f aca="false">IF(H1669="","",I1669*VLOOKUP(H1669,Kurse!$A$2:$B$5,2))</f>
        <v/>
      </c>
    </row>
    <row r="1670" customFormat="false" ht="12.8" hidden="false" customHeight="false" outlineLevel="0" collapsed="false">
      <c r="K1670" s="32" t="str">
        <f aca="false">IF(H1670="","",I1670*VLOOKUP(H1670,Kurse!$A$2:$B$5,2))</f>
        <v/>
      </c>
    </row>
    <row r="1671" customFormat="false" ht="12.8" hidden="false" customHeight="false" outlineLevel="0" collapsed="false">
      <c r="K1671" s="32" t="str">
        <f aca="false">IF(H1671="","",I1671*VLOOKUP(H1671,Kurse!$A$2:$B$5,2))</f>
        <v/>
      </c>
    </row>
    <row r="1672" customFormat="false" ht="12.8" hidden="false" customHeight="false" outlineLevel="0" collapsed="false">
      <c r="K1672" s="32" t="str">
        <f aca="false">IF(H1672="","",I1672*VLOOKUP(H1672,Kurse!$A$2:$B$5,2))</f>
        <v/>
      </c>
    </row>
    <row r="1673" customFormat="false" ht="12.8" hidden="false" customHeight="false" outlineLevel="0" collapsed="false">
      <c r="K1673" s="32" t="str">
        <f aca="false">IF(H1673="","",I1673*VLOOKUP(H1673,Kurse!$A$2:$B$5,2))</f>
        <v/>
      </c>
    </row>
    <row r="1674" customFormat="false" ht="12.8" hidden="false" customHeight="false" outlineLevel="0" collapsed="false">
      <c r="K1674" s="32" t="str">
        <f aca="false">IF(H1674="","",I1674*VLOOKUP(H1674,Kurse!$A$2:$B$5,2))</f>
        <v/>
      </c>
    </row>
    <row r="1675" customFormat="false" ht="12.8" hidden="false" customHeight="false" outlineLevel="0" collapsed="false">
      <c r="K1675" s="32" t="str">
        <f aca="false">IF(H1675="","",I1675*VLOOKUP(H1675,Kurse!$A$2:$B$5,2))</f>
        <v/>
      </c>
    </row>
    <row r="1676" customFormat="false" ht="12.8" hidden="false" customHeight="false" outlineLevel="0" collapsed="false">
      <c r="K1676" s="32" t="str">
        <f aca="false">IF(H1676="","",I1676*VLOOKUP(H1676,Kurse!$A$2:$B$5,2))</f>
        <v/>
      </c>
    </row>
    <row r="1677" customFormat="false" ht="12.8" hidden="false" customHeight="false" outlineLevel="0" collapsed="false">
      <c r="K1677" s="32" t="str">
        <f aca="false">IF(H1677="","",I1677*VLOOKUP(H1677,Kurse!$A$2:$B$5,2))</f>
        <v/>
      </c>
    </row>
    <row r="1678" customFormat="false" ht="12.8" hidden="false" customHeight="false" outlineLevel="0" collapsed="false">
      <c r="K1678" s="32" t="str">
        <f aca="false">IF(H1678="","",I1678*VLOOKUP(H1678,Kurse!$A$2:$B$5,2))</f>
        <v/>
      </c>
    </row>
    <row r="1679" customFormat="false" ht="12.8" hidden="false" customHeight="false" outlineLevel="0" collapsed="false">
      <c r="K1679" s="32" t="str">
        <f aca="false">IF(H1679="","",I1679*VLOOKUP(H1679,Kurse!$A$2:$B$5,2))</f>
        <v/>
      </c>
    </row>
    <row r="1680" customFormat="false" ht="12.8" hidden="false" customHeight="false" outlineLevel="0" collapsed="false">
      <c r="K1680" s="32" t="str">
        <f aca="false">IF(H1680="","",I1680*VLOOKUP(H1680,Kurse!$A$2:$B$5,2))</f>
        <v/>
      </c>
    </row>
    <row r="1681" customFormat="false" ht="12.8" hidden="false" customHeight="false" outlineLevel="0" collapsed="false">
      <c r="K1681" s="32" t="str">
        <f aca="false">IF(H1681="","",I1681*VLOOKUP(H1681,Kurse!$A$2:$B$5,2))</f>
        <v/>
      </c>
    </row>
    <row r="1682" customFormat="false" ht="12.8" hidden="false" customHeight="false" outlineLevel="0" collapsed="false">
      <c r="K1682" s="32" t="str">
        <f aca="false">IF(H1682="","",I1682*VLOOKUP(H1682,Kurse!$A$2:$B$5,2))</f>
        <v/>
      </c>
    </row>
    <row r="1683" customFormat="false" ht="12.8" hidden="false" customHeight="false" outlineLevel="0" collapsed="false">
      <c r="K1683" s="32" t="str">
        <f aca="false">IF(H1683="","",I1683*VLOOKUP(H1683,Kurse!$A$2:$B$5,2))</f>
        <v/>
      </c>
    </row>
    <row r="1684" customFormat="false" ht="12.8" hidden="false" customHeight="false" outlineLevel="0" collapsed="false">
      <c r="K1684" s="32" t="str">
        <f aca="false">IF(H1684="","",I1684*VLOOKUP(H1684,Kurse!$A$2:$B$5,2))</f>
        <v/>
      </c>
    </row>
    <row r="1685" customFormat="false" ht="12.8" hidden="false" customHeight="false" outlineLevel="0" collapsed="false">
      <c r="K1685" s="32" t="str">
        <f aca="false">IF(H1685="","",I1685*VLOOKUP(H1685,Kurse!$A$2:$B$5,2))</f>
        <v/>
      </c>
    </row>
    <row r="1686" customFormat="false" ht="12.8" hidden="false" customHeight="false" outlineLevel="0" collapsed="false">
      <c r="K1686" s="32" t="str">
        <f aca="false">IF(H1686="","",I1686*VLOOKUP(H1686,Kurse!$A$2:$B$5,2))</f>
        <v/>
      </c>
    </row>
    <row r="1687" customFormat="false" ht="12.8" hidden="false" customHeight="false" outlineLevel="0" collapsed="false">
      <c r="K1687" s="32" t="str">
        <f aca="false">IF(H1687="","",I1687*VLOOKUP(H1687,Kurse!$A$2:$B$5,2))</f>
        <v/>
      </c>
    </row>
    <row r="1688" customFormat="false" ht="12.8" hidden="false" customHeight="false" outlineLevel="0" collapsed="false">
      <c r="K1688" s="32" t="str">
        <f aca="false">IF(H1688="","",I1688*VLOOKUP(H1688,Kurse!$A$2:$B$5,2))</f>
        <v/>
      </c>
    </row>
    <row r="1689" customFormat="false" ht="12.8" hidden="false" customHeight="false" outlineLevel="0" collapsed="false">
      <c r="K1689" s="32" t="str">
        <f aca="false">IF(H1689="","",I1689*VLOOKUP(H1689,Kurse!$A$2:$B$5,2))</f>
        <v/>
      </c>
    </row>
    <row r="1690" customFormat="false" ht="12.8" hidden="false" customHeight="false" outlineLevel="0" collapsed="false">
      <c r="K1690" s="32" t="str">
        <f aca="false">IF(H1690="","",I1690*VLOOKUP(H1690,Kurse!$A$2:$B$5,2))</f>
        <v/>
      </c>
    </row>
    <row r="1691" customFormat="false" ht="12.8" hidden="false" customHeight="false" outlineLevel="0" collapsed="false">
      <c r="K1691" s="32" t="str">
        <f aca="false">IF(H1691="","",I1691*VLOOKUP(H1691,Kurse!$A$2:$B$5,2))</f>
        <v/>
      </c>
    </row>
    <row r="1692" customFormat="false" ht="12.8" hidden="false" customHeight="false" outlineLevel="0" collapsed="false">
      <c r="K1692" s="32" t="str">
        <f aca="false">IF(H1692="","",I1692*VLOOKUP(H1692,Kurse!$A$2:$B$5,2))</f>
        <v/>
      </c>
    </row>
    <row r="1693" customFormat="false" ht="12.8" hidden="false" customHeight="false" outlineLevel="0" collapsed="false">
      <c r="K1693" s="32" t="str">
        <f aca="false">IF(H1693="","",I1693*VLOOKUP(H1693,Kurse!$A$2:$B$5,2))</f>
        <v/>
      </c>
    </row>
    <row r="1694" customFormat="false" ht="12.8" hidden="false" customHeight="false" outlineLevel="0" collapsed="false">
      <c r="K1694" s="32" t="str">
        <f aca="false">IF(H1694="","",I1694*VLOOKUP(H1694,Kurse!$A$2:$B$5,2))</f>
        <v/>
      </c>
    </row>
    <row r="1695" customFormat="false" ht="12.8" hidden="false" customHeight="false" outlineLevel="0" collapsed="false">
      <c r="K1695" s="32" t="str">
        <f aca="false">IF(H1695="","",I1695*VLOOKUP(H1695,Kurse!$A$2:$B$5,2))</f>
        <v/>
      </c>
    </row>
    <row r="1696" customFormat="false" ht="12.8" hidden="false" customHeight="false" outlineLevel="0" collapsed="false">
      <c r="K1696" s="32" t="str">
        <f aca="false">IF(H1696="","",I1696*VLOOKUP(H1696,Kurse!$A$2:$B$5,2))</f>
        <v/>
      </c>
    </row>
    <row r="1697" customFormat="false" ht="12.8" hidden="false" customHeight="false" outlineLevel="0" collapsed="false">
      <c r="K1697" s="32" t="str">
        <f aca="false">IF(H1697="","",I1697*VLOOKUP(H1697,Kurse!$A$2:$B$5,2))</f>
        <v/>
      </c>
    </row>
    <row r="1698" customFormat="false" ht="12.8" hidden="false" customHeight="false" outlineLevel="0" collapsed="false">
      <c r="K1698" s="32" t="str">
        <f aca="false">IF(H1698="","",I1698*VLOOKUP(H1698,Kurse!$A$2:$B$5,2))</f>
        <v/>
      </c>
    </row>
    <row r="1699" customFormat="false" ht="12.8" hidden="false" customHeight="false" outlineLevel="0" collapsed="false">
      <c r="K1699" s="32" t="str">
        <f aca="false">IF(H1699="","",I1699*VLOOKUP(H1699,Kurse!$A$2:$B$5,2))</f>
        <v/>
      </c>
    </row>
    <row r="1700" customFormat="false" ht="12.8" hidden="false" customHeight="false" outlineLevel="0" collapsed="false">
      <c r="K1700" s="32" t="str">
        <f aca="false">IF(H1700="","",I1700*VLOOKUP(H1700,Kurse!$A$2:$B$5,2))</f>
        <v/>
      </c>
    </row>
    <row r="1701" customFormat="false" ht="12.8" hidden="false" customHeight="false" outlineLevel="0" collapsed="false">
      <c r="K1701" s="32" t="str">
        <f aca="false">IF(H1701="","",I1701*VLOOKUP(H1701,Kurse!$A$2:$B$5,2))</f>
        <v/>
      </c>
    </row>
    <row r="1702" customFormat="false" ht="12.8" hidden="false" customHeight="false" outlineLevel="0" collapsed="false">
      <c r="K1702" s="32" t="str">
        <f aca="false">IF(H1702="","",I1702*VLOOKUP(H1702,Kurse!$A$2:$B$5,2))</f>
        <v/>
      </c>
    </row>
    <row r="1703" customFormat="false" ht="12.8" hidden="false" customHeight="false" outlineLevel="0" collapsed="false">
      <c r="K1703" s="32" t="str">
        <f aca="false">IF(H1703="","",I1703*VLOOKUP(H1703,Kurse!$A$2:$B$5,2))</f>
        <v/>
      </c>
    </row>
    <row r="1704" customFormat="false" ht="12.8" hidden="false" customHeight="false" outlineLevel="0" collapsed="false">
      <c r="K1704" s="32" t="str">
        <f aca="false">IF(H1704="","",I1704*VLOOKUP(H1704,Kurse!$A$2:$B$5,2))</f>
        <v/>
      </c>
    </row>
    <row r="1705" customFormat="false" ht="12.8" hidden="false" customHeight="false" outlineLevel="0" collapsed="false">
      <c r="K1705" s="32" t="str">
        <f aca="false">IF(H1705="","",I1705*VLOOKUP(H1705,Kurse!$A$2:$B$5,2))</f>
        <v/>
      </c>
    </row>
    <row r="1706" customFormat="false" ht="12.8" hidden="false" customHeight="false" outlineLevel="0" collapsed="false">
      <c r="K1706" s="32" t="str">
        <f aca="false">IF(H1706="","",I1706*VLOOKUP(H1706,Kurse!$A$2:$B$5,2))</f>
        <v/>
      </c>
    </row>
    <row r="1707" customFormat="false" ht="12.8" hidden="false" customHeight="false" outlineLevel="0" collapsed="false">
      <c r="K1707" s="32" t="str">
        <f aca="false">IF(H1707="","",I1707*VLOOKUP(H1707,Kurse!$A$2:$B$5,2))</f>
        <v/>
      </c>
    </row>
    <row r="1708" customFormat="false" ht="12.8" hidden="false" customHeight="false" outlineLevel="0" collapsed="false">
      <c r="K1708" s="32" t="str">
        <f aca="false">IF(H1708="","",I1708*VLOOKUP(H1708,Kurse!$A$2:$B$5,2))</f>
        <v/>
      </c>
    </row>
    <row r="1709" customFormat="false" ht="12.8" hidden="false" customHeight="false" outlineLevel="0" collapsed="false">
      <c r="K1709" s="32" t="str">
        <f aca="false">IF(H1709="","",I1709*VLOOKUP(H1709,Kurse!$A$2:$B$5,2))</f>
        <v/>
      </c>
    </row>
    <row r="1710" customFormat="false" ht="12.8" hidden="false" customHeight="false" outlineLevel="0" collapsed="false">
      <c r="K1710" s="32" t="str">
        <f aca="false">IF(H1710="","",I1710*VLOOKUP(H1710,Kurse!$A$2:$B$5,2))</f>
        <v/>
      </c>
    </row>
    <row r="1711" customFormat="false" ht="12.8" hidden="false" customHeight="false" outlineLevel="0" collapsed="false">
      <c r="K1711" s="32" t="str">
        <f aca="false">IF(H1711="","",I1711*VLOOKUP(H1711,Kurse!$A$2:$B$5,2))</f>
        <v/>
      </c>
    </row>
    <row r="1712" customFormat="false" ht="12.8" hidden="false" customHeight="false" outlineLevel="0" collapsed="false">
      <c r="K1712" s="32" t="str">
        <f aca="false">IF(H1712="","",I1712*VLOOKUP(H1712,Kurse!$A$2:$B$5,2))</f>
        <v/>
      </c>
    </row>
    <row r="1713" customFormat="false" ht="12.8" hidden="false" customHeight="false" outlineLevel="0" collapsed="false">
      <c r="K1713" s="32" t="str">
        <f aca="false">IF(H1713="","",I1713*VLOOKUP(H1713,Kurse!$A$2:$B$5,2))</f>
        <v/>
      </c>
    </row>
    <row r="1714" customFormat="false" ht="12.8" hidden="false" customHeight="false" outlineLevel="0" collapsed="false">
      <c r="K1714" s="32" t="str">
        <f aca="false">IF(H1714="","",I1714*VLOOKUP(H1714,Kurse!$A$2:$B$5,2))</f>
        <v/>
      </c>
    </row>
    <row r="1715" customFormat="false" ht="12.8" hidden="false" customHeight="false" outlineLevel="0" collapsed="false">
      <c r="K1715" s="32" t="str">
        <f aca="false">IF(H1715="","",I1715*VLOOKUP(H1715,Kurse!$A$2:$B$5,2))</f>
        <v/>
      </c>
    </row>
    <row r="1716" customFormat="false" ht="12.8" hidden="false" customHeight="false" outlineLevel="0" collapsed="false">
      <c r="K1716" s="32" t="str">
        <f aca="false">IF(H1716="","",I1716*VLOOKUP(H1716,Kurse!$A$2:$B$5,2))</f>
        <v/>
      </c>
    </row>
    <row r="1717" customFormat="false" ht="12.8" hidden="false" customHeight="false" outlineLevel="0" collapsed="false">
      <c r="K1717" s="32" t="str">
        <f aca="false">IF(H1717="","",I1717*VLOOKUP(H1717,Kurse!$A$2:$B$5,2))</f>
        <v/>
      </c>
    </row>
    <row r="1718" customFormat="false" ht="12.8" hidden="false" customHeight="false" outlineLevel="0" collapsed="false">
      <c r="K1718" s="32" t="str">
        <f aca="false">IF(H1718="","",I1718*VLOOKUP(H1718,Kurse!$A$2:$B$5,2))</f>
        <v/>
      </c>
    </row>
    <row r="1719" customFormat="false" ht="12.8" hidden="false" customHeight="false" outlineLevel="0" collapsed="false">
      <c r="K1719" s="32" t="str">
        <f aca="false">IF(H1719="","",I1719*VLOOKUP(H1719,Kurse!$A$2:$B$5,2))</f>
        <v/>
      </c>
    </row>
    <row r="1720" customFormat="false" ht="12.8" hidden="false" customHeight="false" outlineLevel="0" collapsed="false">
      <c r="K1720" s="32" t="str">
        <f aca="false">IF(H1720="","",I1720*VLOOKUP(H1720,Kurse!$A$2:$B$5,2))</f>
        <v/>
      </c>
    </row>
    <row r="1721" customFormat="false" ht="12.8" hidden="false" customHeight="false" outlineLevel="0" collapsed="false">
      <c r="K1721" s="32" t="str">
        <f aca="false">IF(H1721="","",I1721*VLOOKUP(H1721,Kurse!$A$2:$B$5,2))</f>
        <v/>
      </c>
    </row>
    <row r="1722" customFormat="false" ht="12.8" hidden="false" customHeight="false" outlineLevel="0" collapsed="false">
      <c r="K1722" s="32" t="str">
        <f aca="false">IF(H1722="","",I1722*VLOOKUP(H1722,Kurse!$A$2:$B$5,2))</f>
        <v/>
      </c>
    </row>
    <row r="1723" customFormat="false" ht="12.8" hidden="false" customHeight="false" outlineLevel="0" collapsed="false">
      <c r="K1723" s="32" t="str">
        <f aca="false">IF(H1723="","",I1723*VLOOKUP(H1723,Kurse!$A$2:$B$5,2))</f>
        <v/>
      </c>
    </row>
    <row r="1724" customFormat="false" ht="12.8" hidden="false" customHeight="false" outlineLevel="0" collapsed="false">
      <c r="K1724" s="32" t="str">
        <f aca="false">IF(H1724="","",I1724*VLOOKUP(H1724,Kurse!$A$2:$B$5,2))</f>
        <v/>
      </c>
    </row>
    <row r="1725" customFormat="false" ht="12.8" hidden="false" customHeight="false" outlineLevel="0" collapsed="false">
      <c r="K1725" s="32" t="str">
        <f aca="false">IF(H1725="","",I1725*VLOOKUP(H1725,Kurse!$A$2:$B$5,2))</f>
        <v/>
      </c>
    </row>
    <row r="1726" customFormat="false" ht="12.8" hidden="false" customHeight="false" outlineLevel="0" collapsed="false">
      <c r="K1726" s="32" t="str">
        <f aca="false">IF(H1726="","",I1726*VLOOKUP(H1726,Kurse!$A$2:$B$5,2))</f>
        <v/>
      </c>
    </row>
    <row r="1727" customFormat="false" ht="12.8" hidden="false" customHeight="false" outlineLevel="0" collapsed="false">
      <c r="K1727" s="32" t="str">
        <f aca="false">IF(H1727="","",I1727*VLOOKUP(H1727,Kurse!$A$2:$B$5,2))</f>
        <v/>
      </c>
    </row>
    <row r="1728" customFormat="false" ht="12.8" hidden="false" customHeight="false" outlineLevel="0" collapsed="false">
      <c r="K1728" s="32" t="str">
        <f aca="false">IF(H1728="","",I1728*VLOOKUP(H1728,Kurse!$A$2:$B$5,2))</f>
        <v/>
      </c>
    </row>
    <row r="1729" customFormat="false" ht="12.8" hidden="false" customHeight="false" outlineLevel="0" collapsed="false">
      <c r="K1729" s="32" t="str">
        <f aca="false">IF(H1729="","",I1729*VLOOKUP(H1729,Kurse!$A$2:$B$5,2))</f>
        <v/>
      </c>
    </row>
    <row r="1730" customFormat="false" ht="12.8" hidden="false" customHeight="false" outlineLevel="0" collapsed="false">
      <c r="K1730" s="32" t="str">
        <f aca="false">IF(H1730="","",I1730*VLOOKUP(H1730,Kurse!$A$2:$B$5,2))</f>
        <v/>
      </c>
    </row>
    <row r="1731" customFormat="false" ht="12.8" hidden="false" customHeight="false" outlineLevel="0" collapsed="false">
      <c r="K1731" s="32" t="str">
        <f aca="false">IF(H1731="","",I1731*VLOOKUP(H1731,Kurse!$A$2:$B$5,2))</f>
        <v/>
      </c>
    </row>
    <row r="1732" customFormat="false" ht="12.8" hidden="false" customHeight="false" outlineLevel="0" collapsed="false">
      <c r="K1732" s="32" t="str">
        <f aca="false">IF(H1732="","",I1732*VLOOKUP(H1732,Kurse!$A$2:$B$5,2))</f>
        <v/>
      </c>
    </row>
    <row r="1733" customFormat="false" ht="12.8" hidden="false" customHeight="false" outlineLevel="0" collapsed="false">
      <c r="K1733" s="32" t="str">
        <f aca="false">IF(H1733="","",I1733*VLOOKUP(H1733,Kurse!$A$2:$B$5,2))</f>
        <v/>
      </c>
    </row>
    <row r="1734" customFormat="false" ht="12.8" hidden="false" customHeight="false" outlineLevel="0" collapsed="false">
      <c r="K1734" s="32" t="str">
        <f aca="false">IF(H1734="","",I1734*VLOOKUP(H1734,Kurse!$A$2:$B$5,2))</f>
        <v/>
      </c>
    </row>
    <row r="1735" customFormat="false" ht="12.8" hidden="false" customHeight="false" outlineLevel="0" collapsed="false">
      <c r="K1735" s="32" t="str">
        <f aca="false">IF(H1735="","",I1735*VLOOKUP(H1735,Kurse!$A$2:$B$5,2))</f>
        <v/>
      </c>
    </row>
    <row r="1736" customFormat="false" ht="12.8" hidden="false" customHeight="false" outlineLevel="0" collapsed="false">
      <c r="K1736" s="32" t="str">
        <f aca="false">IF(H1736="","",I1736*VLOOKUP(H1736,Kurse!$A$2:$B$5,2))</f>
        <v/>
      </c>
    </row>
    <row r="1737" customFormat="false" ht="12.8" hidden="false" customHeight="false" outlineLevel="0" collapsed="false">
      <c r="K1737" s="32" t="str">
        <f aca="false">IF(H1737="","",I1737*VLOOKUP(H1737,Kurse!$A$2:$B$5,2))</f>
        <v/>
      </c>
    </row>
    <row r="1738" customFormat="false" ht="12.8" hidden="false" customHeight="false" outlineLevel="0" collapsed="false">
      <c r="K1738" s="32" t="str">
        <f aca="false">IF(H1738="","",I1738*VLOOKUP(H1738,Kurse!$A$2:$B$5,2))</f>
        <v/>
      </c>
    </row>
    <row r="1739" customFormat="false" ht="12.8" hidden="false" customHeight="false" outlineLevel="0" collapsed="false">
      <c r="K1739" s="32" t="str">
        <f aca="false">IF(H1739="","",I1739*VLOOKUP(H1739,Kurse!$A$2:$B$5,2))</f>
        <v/>
      </c>
    </row>
    <row r="1740" customFormat="false" ht="12.8" hidden="false" customHeight="false" outlineLevel="0" collapsed="false">
      <c r="K1740" s="32" t="str">
        <f aca="false">IF(H1740="","",I1740*VLOOKUP(H1740,Kurse!$A$2:$B$5,2))</f>
        <v/>
      </c>
    </row>
    <row r="1741" customFormat="false" ht="12.8" hidden="false" customHeight="false" outlineLevel="0" collapsed="false">
      <c r="K1741" s="32" t="str">
        <f aca="false">IF(H1741="","",I1741*VLOOKUP(H1741,Kurse!$A$2:$B$5,2))</f>
        <v/>
      </c>
    </row>
    <row r="1742" customFormat="false" ht="12.8" hidden="false" customHeight="false" outlineLevel="0" collapsed="false">
      <c r="K1742" s="32" t="str">
        <f aca="false">IF(H1742="","",I1742*VLOOKUP(H1742,Kurse!$A$2:$B$5,2))</f>
        <v/>
      </c>
    </row>
    <row r="1743" customFormat="false" ht="12.8" hidden="false" customHeight="false" outlineLevel="0" collapsed="false">
      <c r="K1743" s="32" t="str">
        <f aca="false">IF(H1743="","",I1743*VLOOKUP(H1743,Kurse!$A$2:$B$5,2))</f>
        <v/>
      </c>
    </row>
    <row r="1744" customFormat="false" ht="12.8" hidden="false" customHeight="false" outlineLevel="0" collapsed="false">
      <c r="K1744" s="32" t="str">
        <f aca="false">IF(H1744="","",I1744*VLOOKUP(H1744,Kurse!$A$2:$B$5,2))</f>
        <v/>
      </c>
    </row>
    <row r="1745" customFormat="false" ht="12.8" hidden="false" customHeight="false" outlineLevel="0" collapsed="false">
      <c r="K1745" s="32" t="str">
        <f aca="false">IF(H1745="","",I1745*VLOOKUP(H1745,Kurse!$A$2:$B$5,2))</f>
        <v/>
      </c>
    </row>
    <row r="1746" customFormat="false" ht="12.8" hidden="false" customHeight="false" outlineLevel="0" collapsed="false">
      <c r="K1746" s="32" t="str">
        <f aca="false">IF(H1746="","",I1746*VLOOKUP(H1746,Kurse!$A$2:$B$5,2))</f>
        <v/>
      </c>
    </row>
    <row r="1747" customFormat="false" ht="12.8" hidden="false" customHeight="false" outlineLevel="0" collapsed="false">
      <c r="K1747" s="32" t="str">
        <f aca="false">IF(H1747="","",I1747*VLOOKUP(H1747,Kurse!$A$2:$B$5,2))</f>
        <v/>
      </c>
    </row>
    <row r="1748" customFormat="false" ht="12.8" hidden="false" customHeight="false" outlineLevel="0" collapsed="false">
      <c r="K1748" s="32" t="str">
        <f aca="false">IF(H1748="","",I1748*VLOOKUP(H1748,Kurse!$A$2:$B$5,2))</f>
        <v/>
      </c>
    </row>
    <row r="1749" customFormat="false" ht="12.8" hidden="false" customHeight="false" outlineLevel="0" collapsed="false">
      <c r="K1749" s="32" t="str">
        <f aca="false">IF(H1749="","",I1749*VLOOKUP(H1749,Kurse!$A$2:$B$5,2))</f>
        <v/>
      </c>
    </row>
    <row r="1750" customFormat="false" ht="12.8" hidden="false" customHeight="false" outlineLevel="0" collapsed="false">
      <c r="K1750" s="32" t="str">
        <f aca="false">IF(H1750="","",I1750*VLOOKUP(H1750,Kurse!$A$2:$B$5,2))</f>
        <v/>
      </c>
    </row>
    <row r="1751" customFormat="false" ht="12.8" hidden="false" customHeight="false" outlineLevel="0" collapsed="false">
      <c r="K1751" s="32" t="str">
        <f aca="false">IF(H1751="","",I1751*VLOOKUP(H1751,Kurse!$A$2:$B$5,2))</f>
        <v/>
      </c>
    </row>
    <row r="1752" customFormat="false" ht="12.8" hidden="false" customHeight="false" outlineLevel="0" collapsed="false">
      <c r="K1752" s="32" t="str">
        <f aca="false">IF(H1752="","",I1752*VLOOKUP(H1752,Kurse!$A$2:$B$5,2))</f>
        <v/>
      </c>
    </row>
    <row r="1753" customFormat="false" ht="12.8" hidden="false" customHeight="false" outlineLevel="0" collapsed="false">
      <c r="K1753" s="32" t="str">
        <f aca="false">IF(H1753="","",I1753*VLOOKUP(H1753,Kurse!$A$2:$B$5,2))</f>
        <v/>
      </c>
    </row>
    <row r="1754" customFormat="false" ht="12.8" hidden="false" customHeight="false" outlineLevel="0" collapsed="false">
      <c r="K1754" s="32" t="str">
        <f aca="false">IF(H1754="","",I1754*VLOOKUP(H1754,Kurse!$A$2:$B$5,2))</f>
        <v/>
      </c>
    </row>
    <row r="1755" customFormat="false" ht="12.8" hidden="false" customHeight="false" outlineLevel="0" collapsed="false">
      <c r="K1755" s="32" t="str">
        <f aca="false">IF(H1755="","",I1755*VLOOKUP(H1755,Kurse!$A$2:$B$5,2))</f>
        <v/>
      </c>
    </row>
    <row r="1756" customFormat="false" ht="12.8" hidden="false" customHeight="false" outlineLevel="0" collapsed="false">
      <c r="K1756" s="32" t="str">
        <f aca="false">IF(H1756="","",I1756*VLOOKUP(H1756,Kurse!$A$2:$B$5,2))</f>
        <v/>
      </c>
    </row>
    <row r="1757" customFormat="false" ht="12.8" hidden="false" customHeight="false" outlineLevel="0" collapsed="false">
      <c r="K1757" s="32" t="str">
        <f aca="false">IF(H1757="","",I1757*VLOOKUP(H1757,Kurse!$A$2:$B$5,2))</f>
        <v/>
      </c>
    </row>
    <row r="1758" customFormat="false" ht="12.8" hidden="false" customHeight="false" outlineLevel="0" collapsed="false">
      <c r="K1758" s="32" t="str">
        <f aca="false">IF(H1758="","",I1758*VLOOKUP(H1758,Kurse!$A$2:$B$5,2))</f>
        <v/>
      </c>
    </row>
    <row r="1759" customFormat="false" ht="12.8" hidden="false" customHeight="false" outlineLevel="0" collapsed="false">
      <c r="K1759" s="32" t="str">
        <f aca="false">IF(H1759="","",I1759*VLOOKUP(H1759,Kurse!$A$2:$B$5,2))</f>
        <v/>
      </c>
    </row>
    <row r="1760" customFormat="false" ht="12.8" hidden="false" customHeight="false" outlineLevel="0" collapsed="false">
      <c r="K1760" s="32" t="str">
        <f aca="false">IF(H1760="","",I1760*VLOOKUP(H1760,Kurse!$A$2:$B$5,2))</f>
        <v/>
      </c>
    </row>
    <row r="1761" customFormat="false" ht="12.8" hidden="false" customHeight="false" outlineLevel="0" collapsed="false">
      <c r="K1761" s="32" t="str">
        <f aca="false">IF(H1761="","",I1761*VLOOKUP(H1761,Kurse!$A$2:$B$5,2))</f>
        <v/>
      </c>
    </row>
    <row r="1762" customFormat="false" ht="12.8" hidden="false" customHeight="false" outlineLevel="0" collapsed="false">
      <c r="K1762" s="32" t="str">
        <f aca="false">IF(H1762="","",I1762*VLOOKUP(H1762,Kurse!$A$2:$B$5,2))</f>
        <v/>
      </c>
    </row>
    <row r="1763" customFormat="false" ht="12.8" hidden="false" customHeight="false" outlineLevel="0" collapsed="false">
      <c r="K1763" s="32" t="str">
        <f aca="false">IF(H1763="","",I1763*VLOOKUP(H1763,Kurse!$A$2:$B$5,2))</f>
        <v/>
      </c>
    </row>
    <row r="1764" customFormat="false" ht="12.8" hidden="false" customHeight="false" outlineLevel="0" collapsed="false">
      <c r="K1764" s="32" t="str">
        <f aca="false">IF(H1764="","",I1764*VLOOKUP(H1764,Kurse!$A$2:$B$5,2))</f>
        <v/>
      </c>
    </row>
    <row r="1765" customFormat="false" ht="12.8" hidden="false" customHeight="false" outlineLevel="0" collapsed="false">
      <c r="K1765" s="32" t="str">
        <f aca="false">IF(H1765="","",I1765*VLOOKUP(H1765,Kurse!$A$2:$B$5,2))</f>
        <v/>
      </c>
    </row>
    <row r="1766" customFormat="false" ht="12.8" hidden="false" customHeight="false" outlineLevel="0" collapsed="false">
      <c r="K1766" s="32" t="str">
        <f aca="false">IF(H1766="","",I1766*VLOOKUP(H1766,Kurse!$A$2:$B$5,2))</f>
        <v/>
      </c>
    </row>
    <row r="1767" customFormat="false" ht="12.8" hidden="false" customHeight="false" outlineLevel="0" collapsed="false">
      <c r="K1767" s="32" t="str">
        <f aca="false">IF(H1767="","",I1767*VLOOKUP(H1767,Kurse!$A$2:$B$5,2))</f>
        <v/>
      </c>
    </row>
    <row r="1768" customFormat="false" ht="12.8" hidden="false" customHeight="false" outlineLevel="0" collapsed="false">
      <c r="K1768" s="32" t="str">
        <f aca="false">IF(H1768="","",I1768*VLOOKUP(H1768,Kurse!$A$2:$B$5,2))</f>
        <v/>
      </c>
    </row>
    <row r="1769" customFormat="false" ht="12.8" hidden="false" customHeight="false" outlineLevel="0" collapsed="false">
      <c r="K1769" s="32" t="str">
        <f aca="false">IF(H1769="","",I1769*VLOOKUP(H1769,Kurse!$A$2:$B$5,2))</f>
        <v/>
      </c>
    </row>
    <row r="1770" customFormat="false" ht="12.8" hidden="false" customHeight="false" outlineLevel="0" collapsed="false">
      <c r="K1770" s="32" t="str">
        <f aca="false">IF(H1770="","",I1770*VLOOKUP(H1770,Kurse!$A$2:$B$5,2))</f>
        <v/>
      </c>
    </row>
    <row r="1771" customFormat="false" ht="12.8" hidden="false" customHeight="false" outlineLevel="0" collapsed="false">
      <c r="K1771" s="32" t="str">
        <f aca="false">IF(H1771="","",I1771*VLOOKUP(H1771,Kurse!$A$2:$B$5,2))</f>
        <v/>
      </c>
    </row>
    <row r="1772" customFormat="false" ht="12.8" hidden="false" customHeight="false" outlineLevel="0" collapsed="false">
      <c r="K1772" s="32" t="str">
        <f aca="false">IF(H1772="","",I1772*VLOOKUP(H1772,Kurse!$A$2:$B$5,2))</f>
        <v/>
      </c>
    </row>
    <row r="1773" customFormat="false" ht="12.8" hidden="false" customHeight="false" outlineLevel="0" collapsed="false">
      <c r="K1773" s="32" t="str">
        <f aca="false">IF(H1773="","",I1773*VLOOKUP(H1773,Kurse!$A$2:$B$5,2))</f>
        <v/>
      </c>
    </row>
    <row r="1774" customFormat="false" ht="12.8" hidden="false" customHeight="false" outlineLevel="0" collapsed="false">
      <c r="K1774" s="32" t="str">
        <f aca="false">IF(H1774="","",I1774*VLOOKUP(H1774,Kurse!$A$2:$B$5,2))</f>
        <v/>
      </c>
    </row>
    <row r="1775" customFormat="false" ht="12.8" hidden="false" customHeight="false" outlineLevel="0" collapsed="false">
      <c r="K1775" s="32" t="str">
        <f aca="false">IF(H1775="","",I1775*VLOOKUP(H1775,Kurse!$A$2:$B$5,2))</f>
        <v/>
      </c>
    </row>
    <row r="1776" customFormat="false" ht="12.8" hidden="false" customHeight="false" outlineLevel="0" collapsed="false">
      <c r="K1776" s="32" t="str">
        <f aca="false">IF(H1776="","",I1776*VLOOKUP(H1776,Kurse!$A$2:$B$5,2))</f>
        <v/>
      </c>
    </row>
    <row r="1777" customFormat="false" ht="12.8" hidden="false" customHeight="false" outlineLevel="0" collapsed="false">
      <c r="K1777" s="32" t="str">
        <f aca="false">IF(H1777="","",I1777*VLOOKUP(H1777,Kurse!$A$2:$B$5,2))</f>
        <v/>
      </c>
    </row>
    <row r="1778" customFormat="false" ht="12.8" hidden="false" customHeight="false" outlineLevel="0" collapsed="false">
      <c r="K1778" s="32" t="str">
        <f aca="false">IF(H1778="","",I1778*VLOOKUP(H1778,Kurse!$A$2:$B$5,2))</f>
        <v/>
      </c>
    </row>
    <row r="1779" customFormat="false" ht="12.8" hidden="false" customHeight="false" outlineLevel="0" collapsed="false">
      <c r="K1779" s="32" t="str">
        <f aca="false">IF(H1779="","",I1779*VLOOKUP(H1779,Kurse!$A$2:$B$5,2))</f>
        <v/>
      </c>
    </row>
    <row r="1780" customFormat="false" ht="12.8" hidden="false" customHeight="false" outlineLevel="0" collapsed="false">
      <c r="K1780" s="32" t="str">
        <f aca="false">IF(H1780="","",I1780*VLOOKUP(H1780,Kurse!$A$2:$B$5,2))</f>
        <v/>
      </c>
    </row>
    <row r="1781" customFormat="false" ht="12.8" hidden="false" customHeight="false" outlineLevel="0" collapsed="false">
      <c r="K1781" s="32" t="str">
        <f aca="false">IF(H1781="","",I1781*VLOOKUP(H1781,Kurse!$A$2:$B$5,2))</f>
        <v/>
      </c>
    </row>
    <row r="1782" customFormat="false" ht="12.8" hidden="false" customHeight="false" outlineLevel="0" collapsed="false">
      <c r="K1782" s="32" t="str">
        <f aca="false">IF(H1782="","",I1782*VLOOKUP(H1782,Kurse!$A$2:$B$5,2))</f>
        <v/>
      </c>
    </row>
    <row r="1783" customFormat="false" ht="12.8" hidden="false" customHeight="false" outlineLevel="0" collapsed="false">
      <c r="K1783" s="32" t="str">
        <f aca="false">IF(H1783="","",I1783*VLOOKUP(H1783,Kurse!$A$2:$B$5,2))</f>
        <v/>
      </c>
    </row>
    <row r="1784" customFormat="false" ht="12.8" hidden="false" customHeight="false" outlineLevel="0" collapsed="false">
      <c r="K1784" s="32" t="str">
        <f aca="false">IF(H1784="","",I1784*VLOOKUP(H1784,Kurse!$A$2:$B$5,2))</f>
        <v/>
      </c>
    </row>
    <row r="1785" customFormat="false" ht="12.8" hidden="false" customHeight="false" outlineLevel="0" collapsed="false">
      <c r="K1785" s="32" t="str">
        <f aca="false">IF(H1785="","",I1785*VLOOKUP(H1785,Kurse!$A$2:$B$5,2))</f>
        <v/>
      </c>
    </row>
    <row r="1786" customFormat="false" ht="12.8" hidden="false" customHeight="false" outlineLevel="0" collapsed="false">
      <c r="K1786" s="32" t="str">
        <f aca="false">IF(H1786="","",I1786*VLOOKUP(H1786,Kurse!$A$2:$B$5,2))</f>
        <v/>
      </c>
    </row>
    <row r="1787" customFormat="false" ht="12.8" hidden="false" customHeight="false" outlineLevel="0" collapsed="false">
      <c r="K1787" s="32" t="str">
        <f aca="false">IF(H1787="","",I1787*VLOOKUP(H1787,Kurse!$A$2:$B$5,2))</f>
        <v/>
      </c>
    </row>
    <row r="1788" customFormat="false" ht="12.8" hidden="false" customHeight="false" outlineLevel="0" collapsed="false">
      <c r="K1788" s="32" t="str">
        <f aca="false">IF(H1788="","",I1788*VLOOKUP(H1788,Kurse!$A$2:$B$5,2))</f>
        <v/>
      </c>
    </row>
    <row r="1789" customFormat="false" ht="12.8" hidden="false" customHeight="false" outlineLevel="0" collapsed="false">
      <c r="K1789" s="32" t="str">
        <f aca="false">IF(H1789="","",I1789*VLOOKUP(H1789,Kurse!$A$2:$B$5,2))</f>
        <v/>
      </c>
    </row>
    <row r="1790" customFormat="false" ht="12.8" hidden="false" customHeight="false" outlineLevel="0" collapsed="false">
      <c r="K1790" s="32" t="str">
        <f aca="false">IF(H1790="","",I1790*VLOOKUP(H1790,Kurse!$A$2:$B$5,2))</f>
        <v/>
      </c>
    </row>
    <row r="1791" customFormat="false" ht="12.8" hidden="false" customHeight="false" outlineLevel="0" collapsed="false">
      <c r="K1791" s="32" t="str">
        <f aca="false">IF(H1791="","",I1791*VLOOKUP(H1791,Kurse!$A$2:$B$5,2))</f>
        <v/>
      </c>
    </row>
    <row r="1792" customFormat="false" ht="12.8" hidden="false" customHeight="false" outlineLevel="0" collapsed="false">
      <c r="K1792" s="32" t="str">
        <f aca="false">IF(H1792="","",I1792*VLOOKUP(H1792,Kurse!$A$2:$B$5,2))</f>
        <v/>
      </c>
    </row>
    <row r="1793" customFormat="false" ht="12.8" hidden="false" customHeight="false" outlineLevel="0" collapsed="false">
      <c r="K1793" s="32" t="str">
        <f aca="false">IF(H1793="","",I1793*VLOOKUP(H1793,Kurse!$A$2:$B$5,2))</f>
        <v/>
      </c>
    </row>
    <row r="1794" customFormat="false" ht="12.8" hidden="false" customHeight="false" outlineLevel="0" collapsed="false">
      <c r="K1794" s="32" t="str">
        <f aca="false">IF(H1794="","",I1794*VLOOKUP(H1794,Kurse!$A$2:$B$5,2))</f>
        <v/>
      </c>
    </row>
    <row r="1795" customFormat="false" ht="12.8" hidden="false" customHeight="false" outlineLevel="0" collapsed="false">
      <c r="K1795" s="32" t="str">
        <f aca="false">IF(H1795="","",I1795*VLOOKUP(H1795,Kurse!$A$2:$B$5,2))</f>
        <v/>
      </c>
    </row>
    <row r="1796" customFormat="false" ht="12.8" hidden="false" customHeight="false" outlineLevel="0" collapsed="false">
      <c r="K1796" s="32" t="str">
        <f aca="false">IF(H1796="","",I1796*VLOOKUP(H1796,Kurse!$A$2:$B$5,2))</f>
        <v/>
      </c>
    </row>
    <row r="1797" customFormat="false" ht="12.8" hidden="false" customHeight="false" outlineLevel="0" collapsed="false">
      <c r="K1797" s="32" t="str">
        <f aca="false">IF(H1797="","",I1797*VLOOKUP(H1797,Kurse!$A$2:$B$5,2))</f>
        <v/>
      </c>
    </row>
    <row r="1798" customFormat="false" ht="12.8" hidden="false" customHeight="false" outlineLevel="0" collapsed="false">
      <c r="K1798" s="32" t="str">
        <f aca="false">IF(H1798="","",I1798*VLOOKUP(H1798,Kurse!$A$2:$B$5,2))</f>
        <v/>
      </c>
    </row>
    <row r="1799" customFormat="false" ht="12.8" hidden="false" customHeight="false" outlineLevel="0" collapsed="false">
      <c r="K1799" s="32" t="str">
        <f aca="false">IF(H1799="","",I1799*VLOOKUP(H1799,Kurse!$A$2:$B$5,2))</f>
        <v/>
      </c>
    </row>
    <row r="1800" customFormat="false" ht="12.8" hidden="false" customHeight="false" outlineLevel="0" collapsed="false">
      <c r="K1800" s="32" t="str">
        <f aca="false">IF(H1800="","",I1800*VLOOKUP(H1800,Kurse!$A$2:$B$5,2))</f>
        <v/>
      </c>
    </row>
    <row r="1801" customFormat="false" ht="12.8" hidden="false" customHeight="false" outlineLevel="0" collapsed="false">
      <c r="K1801" s="32" t="str">
        <f aca="false">IF(H1801="","",I1801*VLOOKUP(H1801,Kurse!$A$2:$B$5,2))</f>
        <v/>
      </c>
    </row>
    <row r="1802" customFormat="false" ht="12.8" hidden="false" customHeight="false" outlineLevel="0" collapsed="false">
      <c r="K1802" s="32" t="str">
        <f aca="false">IF(H1802="","",I1802*VLOOKUP(H1802,Kurse!$A$2:$B$5,2))</f>
        <v/>
      </c>
    </row>
    <row r="1803" customFormat="false" ht="12.8" hidden="false" customHeight="false" outlineLevel="0" collapsed="false">
      <c r="K1803" s="32" t="str">
        <f aca="false">IF(H1803="","",I1803*VLOOKUP(H1803,Kurse!$A$2:$B$5,2))</f>
        <v/>
      </c>
    </row>
    <row r="1804" customFormat="false" ht="12.8" hidden="false" customHeight="false" outlineLevel="0" collapsed="false">
      <c r="K1804" s="32" t="str">
        <f aca="false">IF(H1804="","",I1804*VLOOKUP(H1804,Kurse!$A$2:$B$5,2))</f>
        <v/>
      </c>
    </row>
    <row r="1805" customFormat="false" ht="12.8" hidden="false" customHeight="false" outlineLevel="0" collapsed="false">
      <c r="K1805" s="32" t="str">
        <f aca="false">IF(H1805="","",I1805*VLOOKUP(H1805,Kurse!$A$2:$B$5,2))</f>
        <v/>
      </c>
    </row>
    <row r="1806" customFormat="false" ht="12.8" hidden="false" customHeight="false" outlineLevel="0" collapsed="false">
      <c r="K1806" s="32" t="str">
        <f aca="false">IF(H1806="","",I1806*VLOOKUP(H1806,Kurse!$A$2:$B$5,2))</f>
        <v/>
      </c>
    </row>
    <row r="1807" customFormat="false" ht="12.8" hidden="false" customHeight="false" outlineLevel="0" collapsed="false">
      <c r="K1807" s="32" t="str">
        <f aca="false">IF(H1807="","",I1807*VLOOKUP(H1807,Kurse!$A$2:$B$5,2))</f>
        <v/>
      </c>
    </row>
    <row r="1808" customFormat="false" ht="12.8" hidden="false" customHeight="false" outlineLevel="0" collapsed="false">
      <c r="K1808" s="32" t="str">
        <f aca="false">IF(H1808="","",I1808*VLOOKUP(H1808,Kurse!$A$2:$B$5,2))</f>
        <v/>
      </c>
    </row>
    <row r="1809" customFormat="false" ht="12.8" hidden="false" customHeight="false" outlineLevel="0" collapsed="false">
      <c r="K1809" s="32" t="str">
        <f aca="false">IF(H1809="","",I1809*VLOOKUP(H1809,Kurse!$A$2:$B$5,2))</f>
        <v/>
      </c>
    </row>
    <row r="1810" customFormat="false" ht="12.8" hidden="false" customHeight="false" outlineLevel="0" collapsed="false">
      <c r="K1810" s="32" t="str">
        <f aca="false">IF(H1810="","",I1810*VLOOKUP(H1810,Kurse!$A$2:$B$5,2))</f>
        <v/>
      </c>
    </row>
    <row r="1811" customFormat="false" ht="12.8" hidden="false" customHeight="false" outlineLevel="0" collapsed="false">
      <c r="K1811" s="32" t="str">
        <f aca="false">IF(H1811="","",I1811*VLOOKUP(H1811,Kurse!$A$2:$B$5,2))</f>
        <v/>
      </c>
    </row>
    <row r="1812" customFormat="false" ht="12.8" hidden="false" customHeight="false" outlineLevel="0" collapsed="false">
      <c r="K1812" s="32" t="str">
        <f aca="false">IF(H1812="","",I1812*VLOOKUP(H1812,Kurse!$A$2:$B$5,2))</f>
        <v/>
      </c>
    </row>
    <row r="1813" customFormat="false" ht="12.8" hidden="false" customHeight="false" outlineLevel="0" collapsed="false">
      <c r="K1813" s="32" t="str">
        <f aca="false">IF(H1813="","",I1813*VLOOKUP(H1813,Kurse!$A$2:$B$5,2))</f>
        <v/>
      </c>
    </row>
    <row r="1814" customFormat="false" ht="12.8" hidden="false" customHeight="false" outlineLevel="0" collapsed="false">
      <c r="K1814" s="32" t="str">
        <f aca="false">IF(H1814="","",I1814*VLOOKUP(H1814,Kurse!$A$2:$B$5,2))</f>
        <v/>
      </c>
    </row>
    <row r="1815" customFormat="false" ht="12.8" hidden="false" customHeight="false" outlineLevel="0" collapsed="false">
      <c r="K1815" s="32" t="str">
        <f aca="false">IF(H1815="","",I1815*VLOOKUP(H1815,Kurse!$A$2:$B$5,2))</f>
        <v/>
      </c>
    </row>
    <row r="1816" customFormat="false" ht="12.8" hidden="false" customHeight="false" outlineLevel="0" collapsed="false">
      <c r="K1816" s="32" t="str">
        <f aca="false">IF(H1816="","",I1816*VLOOKUP(H1816,Kurse!$A$2:$B$5,2))</f>
        <v/>
      </c>
    </row>
    <row r="1817" customFormat="false" ht="12.8" hidden="false" customHeight="false" outlineLevel="0" collapsed="false">
      <c r="K1817" s="32" t="str">
        <f aca="false">IF(H1817="","",I1817*VLOOKUP(H1817,Kurse!$A$2:$B$5,2))</f>
        <v/>
      </c>
    </row>
    <row r="1818" customFormat="false" ht="12.8" hidden="false" customHeight="false" outlineLevel="0" collapsed="false">
      <c r="K1818" s="32" t="str">
        <f aca="false">IF(H1818="","",I1818*VLOOKUP(H1818,Kurse!$A$2:$B$5,2))</f>
        <v/>
      </c>
    </row>
    <row r="1819" customFormat="false" ht="12.8" hidden="false" customHeight="false" outlineLevel="0" collapsed="false">
      <c r="K1819" s="32" t="str">
        <f aca="false">IF(H1819="","",I1819*VLOOKUP(H1819,Kurse!$A$2:$B$5,2))</f>
        <v/>
      </c>
    </row>
    <row r="1820" customFormat="false" ht="12.8" hidden="false" customHeight="false" outlineLevel="0" collapsed="false">
      <c r="K1820" s="32" t="str">
        <f aca="false">IF(H1820="","",I1820*VLOOKUP(H1820,Kurse!$A$2:$B$5,2))</f>
        <v/>
      </c>
    </row>
    <row r="1821" customFormat="false" ht="12.8" hidden="false" customHeight="false" outlineLevel="0" collapsed="false">
      <c r="K1821" s="32" t="str">
        <f aca="false">IF(H1821="","",I1821*VLOOKUP(H1821,Kurse!$A$2:$B$5,2))</f>
        <v/>
      </c>
    </row>
    <row r="1822" customFormat="false" ht="12.8" hidden="false" customHeight="false" outlineLevel="0" collapsed="false">
      <c r="K1822" s="32" t="str">
        <f aca="false">IF(H1822="","",I1822*VLOOKUP(H1822,Kurse!$A$2:$B$5,2))</f>
        <v/>
      </c>
    </row>
    <row r="1823" customFormat="false" ht="12.8" hidden="false" customHeight="false" outlineLevel="0" collapsed="false">
      <c r="K1823" s="32" t="str">
        <f aca="false">IF(H1823="","",I1823*VLOOKUP(H1823,Kurse!$A$2:$B$5,2))</f>
        <v/>
      </c>
    </row>
    <row r="1824" customFormat="false" ht="12.8" hidden="false" customHeight="false" outlineLevel="0" collapsed="false">
      <c r="K1824" s="32" t="str">
        <f aca="false">IF(H1824="","",I1824*VLOOKUP(H1824,Kurse!$A$2:$B$5,2))</f>
        <v/>
      </c>
    </row>
    <row r="1825" customFormat="false" ht="12.8" hidden="false" customHeight="false" outlineLevel="0" collapsed="false">
      <c r="K1825" s="32" t="str">
        <f aca="false">IF(H1825="","",I1825*VLOOKUP(H1825,Kurse!$A$2:$B$5,2))</f>
        <v/>
      </c>
    </row>
    <row r="1826" customFormat="false" ht="12.8" hidden="false" customHeight="false" outlineLevel="0" collapsed="false">
      <c r="K1826" s="32" t="str">
        <f aca="false">IF(H1826="","",I1826*VLOOKUP(H1826,Kurse!$A$2:$B$5,2))</f>
        <v/>
      </c>
    </row>
    <row r="1827" customFormat="false" ht="12.8" hidden="false" customHeight="false" outlineLevel="0" collapsed="false">
      <c r="K1827" s="32" t="str">
        <f aca="false">IF(H1827="","",I1827*VLOOKUP(H1827,Kurse!$A$2:$B$5,2))</f>
        <v/>
      </c>
    </row>
    <row r="1828" customFormat="false" ht="12.8" hidden="false" customHeight="false" outlineLevel="0" collapsed="false">
      <c r="K1828" s="32" t="str">
        <f aca="false">IF(H1828="","",I1828*VLOOKUP(H1828,Kurse!$A$2:$B$5,2))</f>
        <v/>
      </c>
    </row>
    <row r="1829" customFormat="false" ht="12.8" hidden="false" customHeight="false" outlineLevel="0" collapsed="false">
      <c r="K1829" s="32" t="str">
        <f aca="false">IF(H1829="","",I1829*VLOOKUP(H1829,Kurse!$A$2:$B$5,2))</f>
        <v/>
      </c>
    </row>
    <row r="1830" customFormat="false" ht="12.8" hidden="false" customHeight="false" outlineLevel="0" collapsed="false">
      <c r="K1830" s="32" t="str">
        <f aca="false">IF(H1830="","",I1830*VLOOKUP(H1830,Kurse!$A$2:$B$5,2))</f>
        <v/>
      </c>
    </row>
    <row r="1831" customFormat="false" ht="12.8" hidden="false" customHeight="false" outlineLevel="0" collapsed="false">
      <c r="K1831" s="32" t="str">
        <f aca="false">IF(H1831="","",I1831*VLOOKUP(H1831,Kurse!$A$2:$B$5,2))</f>
        <v/>
      </c>
    </row>
    <row r="1832" customFormat="false" ht="12.8" hidden="false" customHeight="false" outlineLevel="0" collapsed="false">
      <c r="K1832" s="32" t="str">
        <f aca="false">IF(H1832="","",I1832*VLOOKUP(H1832,Kurse!$A$2:$B$5,2))</f>
        <v/>
      </c>
    </row>
    <row r="1833" customFormat="false" ht="12.8" hidden="false" customHeight="false" outlineLevel="0" collapsed="false">
      <c r="K1833" s="32" t="str">
        <f aca="false">IF(H1833="","",I1833*VLOOKUP(H1833,Kurse!$A$2:$B$5,2))</f>
        <v/>
      </c>
    </row>
    <row r="1834" customFormat="false" ht="12.8" hidden="false" customHeight="false" outlineLevel="0" collapsed="false">
      <c r="K1834" s="32" t="str">
        <f aca="false">IF(H1834="","",I1834*VLOOKUP(H1834,Kurse!$A$2:$B$5,2))</f>
        <v/>
      </c>
    </row>
    <row r="1835" customFormat="false" ht="12.8" hidden="false" customHeight="false" outlineLevel="0" collapsed="false">
      <c r="K1835" s="32" t="str">
        <f aca="false">IF(H1835="","",I1835*VLOOKUP(H1835,Kurse!$A$2:$B$5,2))</f>
        <v/>
      </c>
    </row>
    <row r="1836" customFormat="false" ht="12.8" hidden="false" customHeight="false" outlineLevel="0" collapsed="false">
      <c r="K1836" s="32" t="str">
        <f aca="false">IF(H1836="","",I1836*VLOOKUP(H1836,Kurse!$A$2:$B$5,2))</f>
        <v/>
      </c>
    </row>
    <row r="1837" customFormat="false" ht="12.8" hidden="false" customHeight="false" outlineLevel="0" collapsed="false">
      <c r="K1837" s="32" t="str">
        <f aca="false">IF(H1837="","",I1837*VLOOKUP(H1837,Kurse!$A$2:$B$5,2))</f>
        <v/>
      </c>
    </row>
    <row r="1838" customFormat="false" ht="12.8" hidden="false" customHeight="false" outlineLevel="0" collapsed="false">
      <c r="K1838" s="32" t="str">
        <f aca="false">IF(H1838="","",I1838*VLOOKUP(H1838,Kurse!$A$2:$B$5,2))</f>
        <v/>
      </c>
    </row>
    <row r="1839" customFormat="false" ht="12.8" hidden="false" customHeight="false" outlineLevel="0" collapsed="false">
      <c r="K1839" s="32" t="str">
        <f aca="false">IF(H1839="","",I1839*VLOOKUP(H1839,Kurse!$A$2:$B$5,2))</f>
        <v/>
      </c>
    </row>
    <row r="1840" customFormat="false" ht="12.8" hidden="false" customHeight="false" outlineLevel="0" collapsed="false">
      <c r="K1840" s="32" t="str">
        <f aca="false">IF(H1840="","",I1840*VLOOKUP(H1840,Kurse!$A$2:$B$5,2))</f>
        <v/>
      </c>
    </row>
    <row r="1841" customFormat="false" ht="12.8" hidden="false" customHeight="false" outlineLevel="0" collapsed="false">
      <c r="K1841" s="32" t="str">
        <f aca="false">IF(H1841="","",I1841*VLOOKUP(H1841,Kurse!$A$2:$B$5,2))</f>
        <v/>
      </c>
    </row>
    <row r="1842" customFormat="false" ht="12.8" hidden="false" customHeight="false" outlineLevel="0" collapsed="false">
      <c r="K1842" s="32" t="str">
        <f aca="false">IF(H1842="","",I1842*VLOOKUP(H1842,Kurse!$A$2:$B$5,2))</f>
        <v/>
      </c>
    </row>
    <row r="1843" customFormat="false" ht="12.8" hidden="false" customHeight="false" outlineLevel="0" collapsed="false">
      <c r="K1843" s="32" t="str">
        <f aca="false">IF(H1843="","",I1843*VLOOKUP(H1843,Kurse!$A$2:$B$5,2))</f>
        <v/>
      </c>
    </row>
    <row r="1844" customFormat="false" ht="12.8" hidden="false" customHeight="false" outlineLevel="0" collapsed="false">
      <c r="K1844" s="32" t="str">
        <f aca="false">IF(H1844="","",I1844*VLOOKUP(H1844,Kurse!$A$2:$B$5,2))</f>
        <v/>
      </c>
    </row>
    <row r="1845" customFormat="false" ht="12.8" hidden="false" customHeight="false" outlineLevel="0" collapsed="false">
      <c r="K1845" s="32" t="str">
        <f aca="false">IF(H1845="","",I1845*VLOOKUP(H1845,Kurse!$A$2:$B$5,2))</f>
        <v/>
      </c>
    </row>
    <row r="1846" customFormat="false" ht="12.8" hidden="false" customHeight="false" outlineLevel="0" collapsed="false">
      <c r="K1846" s="32" t="str">
        <f aca="false">IF(H1846="","",I1846*VLOOKUP(H1846,Kurse!$A$2:$B$5,2))</f>
        <v/>
      </c>
    </row>
    <row r="1847" customFormat="false" ht="12.8" hidden="false" customHeight="false" outlineLevel="0" collapsed="false">
      <c r="K1847" s="32" t="str">
        <f aca="false">IF(H1847="","",I1847*VLOOKUP(H1847,Kurse!$A$2:$B$5,2))</f>
        <v/>
      </c>
    </row>
    <row r="1848" customFormat="false" ht="12.8" hidden="false" customHeight="false" outlineLevel="0" collapsed="false">
      <c r="K1848" s="32" t="str">
        <f aca="false">IF(H1848="","",I1848*VLOOKUP(H1848,Kurse!$A$2:$B$5,2))</f>
        <v/>
      </c>
    </row>
    <row r="1849" customFormat="false" ht="12.8" hidden="false" customHeight="false" outlineLevel="0" collapsed="false">
      <c r="K1849" s="32" t="str">
        <f aca="false">IF(H1849="","",I1849*VLOOKUP(H1849,Kurse!$A$2:$B$5,2))</f>
        <v/>
      </c>
    </row>
    <row r="1850" customFormat="false" ht="12.8" hidden="false" customHeight="false" outlineLevel="0" collapsed="false">
      <c r="K1850" s="32" t="str">
        <f aca="false">IF(H1850="","",I1850*VLOOKUP(H1850,Kurse!$A$2:$B$5,2))</f>
        <v/>
      </c>
    </row>
    <row r="1851" customFormat="false" ht="12.8" hidden="false" customHeight="false" outlineLevel="0" collapsed="false">
      <c r="K1851" s="32" t="str">
        <f aca="false">IF(H1851="","",I1851*VLOOKUP(H1851,Kurse!$A$2:$B$5,2))</f>
        <v/>
      </c>
    </row>
    <row r="1852" customFormat="false" ht="12.8" hidden="false" customHeight="false" outlineLevel="0" collapsed="false">
      <c r="K1852" s="32" t="str">
        <f aca="false">IF(H1852="","",I1852*VLOOKUP(H1852,Kurse!$A$2:$B$5,2))</f>
        <v/>
      </c>
    </row>
    <row r="1853" customFormat="false" ht="12.8" hidden="false" customHeight="false" outlineLevel="0" collapsed="false">
      <c r="K1853" s="32" t="str">
        <f aca="false">IF(H1853="","",I1853*VLOOKUP(H1853,Kurse!$A$2:$B$5,2))</f>
        <v/>
      </c>
    </row>
    <row r="1854" customFormat="false" ht="12.8" hidden="false" customHeight="false" outlineLevel="0" collapsed="false">
      <c r="K1854" s="32" t="str">
        <f aca="false">IF(H1854="","",I1854*VLOOKUP(H1854,Kurse!$A$2:$B$5,2))</f>
        <v/>
      </c>
    </row>
    <row r="1855" customFormat="false" ht="12.8" hidden="false" customHeight="false" outlineLevel="0" collapsed="false">
      <c r="K1855" s="32" t="str">
        <f aca="false">IF(H1855="","",I1855*VLOOKUP(H1855,Kurse!$A$2:$B$5,2))</f>
        <v/>
      </c>
    </row>
    <row r="1856" customFormat="false" ht="12.8" hidden="false" customHeight="false" outlineLevel="0" collapsed="false">
      <c r="K1856" s="32" t="str">
        <f aca="false">IF(H1856="","",I1856*VLOOKUP(H1856,Kurse!$A$2:$B$5,2))</f>
        <v/>
      </c>
    </row>
    <row r="1857" customFormat="false" ht="12.8" hidden="false" customHeight="false" outlineLevel="0" collapsed="false">
      <c r="K1857" s="32" t="str">
        <f aca="false">IF(H1857="","",I1857*VLOOKUP(H1857,Kurse!$A$2:$B$5,2))</f>
        <v/>
      </c>
    </row>
    <row r="1858" customFormat="false" ht="12.8" hidden="false" customHeight="false" outlineLevel="0" collapsed="false">
      <c r="K1858" s="32" t="str">
        <f aca="false">IF(H1858="","",I1858*VLOOKUP(H1858,Kurse!$A$2:$B$5,2))</f>
        <v/>
      </c>
    </row>
    <row r="1859" customFormat="false" ht="12.8" hidden="false" customHeight="false" outlineLevel="0" collapsed="false">
      <c r="K1859" s="32" t="str">
        <f aca="false">IF(H1859="","",I1859*VLOOKUP(H1859,Kurse!$A$2:$B$5,2))</f>
        <v/>
      </c>
    </row>
    <row r="1860" customFormat="false" ht="12.8" hidden="false" customHeight="false" outlineLevel="0" collapsed="false">
      <c r="K1860" s="32" t="str">
        <f aca="false">IF(H1860="","",I1860*VLOOKUP(H1860,Kurse!$A$2:$B$5,2))</f>
        <v/>
      </c>
    </row>
    <row r="1861" customFormat="false" ht="12.8" hidden="false" customHeight="false" outlineLevel="0" collapsed="false">
      <c r="K1861" s="32" t="str">
        <f aca="false">IF(H1861="","",I1861*VLOOKUP(H1861,Kurse!$A$2:$B$5,2))</f>
        <v/>
      </c>
    </row>
    <row r="1862" customFormat="false" ht="12.8" hidden="false" customHeight="false" outlineLevel="0" collapsed="false">
      <c r="K1862" s="32" t="str">
        <f aca="false">IF(H1862="","",I1862*VLOOKUP(H1862,Kurse!$A$2:$B$5,2))</f>
        <v/>
      </c>
    </row>
    <row r="1863" customFormat="false" ht="12.8" hidden="false" customHeight="false" outlineLevel="0" collapsed="false">
      <c r="K1863" s="32" t="str">
        <f aca="false">IF(H1863="","",I1863*VLOOKUP(H1863,Kurse!$A$2:$B$5,2))</f>
        <v/>
      </c>
    </row>
    <row r="1864" customFormat="false" ht="12.8" hidden="false" customHeight="false" outlineLevel="0" collapsed="false">
      <c r="K1864" s="32" t="str">
        <f aca="false">IF(H1864="","",I1864*VLOOKUP(H1864,Kurse!$A$2:$B$5,2))</f>
        <v/>
      </c>
    </row>
    <row r="1865" customFormat="false" ht="12.8" hidden="false" customHeight="false" outlineLevel="0" collapsed="false">
      <c r="K1865" s="32" t="str">
        <f aca="false">IF(H1865="","",I1865*VLOOKUP(H1865,Kurse!$A$2:$B$5,2))</f>
        <v/>
      </c>
    </row>
    <row r="1866" customFormat="false" ht="12.8" hidden="false" customHeight="false" outlineLevel="0" collapsed="false">
      <c r="K1866" s="32" t="str">
        <f aca="false">IF(H1866="","",I1866*VLOOKUP(H1866,Kurse!$A$2:$B$5,2))</f>
        <v/>
      </c>
    </row>
    <row r="1867" customFormat="false" ht="12.8" hidden="false" customHeight="false" outlineLevel="0" collapsed="false">
      <c r="K1867" s="32" t="str">
        <f aca="false">IF(H1867="","",I1867*VLOOKUP(H1867,Kurse!$A$2:$B$5,2))</f>
        <v/>
      </c>
    </row>
    <row r="1868" customFormat="false" ht="12.8" hidden="false" customHeight="false" outlineLevel="0" collapsed="false">
      <c r="K1868" s="32" t="str">
        <f aca="false">IF(H1868="","",I1868*VLOOKUP(H1868,Kurse!$A$2:$B$5,2))</f>
        <v/>
      </c>
    </row>
    <row r="1869" customFormat="false" ht="12.8" hidden="false" customHeight="false" outlineLevel="0" collapsed="false">
      <c r="K1869" s="32" t="str">
        <f aca="false">IF(H1869="","",I1869*VLOOKUP(H1869,Kurse!$A$2:$B$5,2))</f>
        <v/>
      </c>
    </row>
    <row r="1870" customFormat="false" ht="12.8" hidden="false" customHeight="false" outlineLevel="0" collapsed="false">
      <c r="K1870" s="32" t="str">
        <f aca="false">IF(H1870="","",I1870*VLOOKUP(H1870,Kurse!$A$2:$B$5,2))</f>
        <v/>
      </c>
    </row>
    <row r="1871" customFormat="false" ht="12.8" hidden="false" customHeight="false" outlineLevel="0" collapsed="false">
      <c r="K1871" s="32" t="str">
        <f aca="false">IF(H1871="","",I1871*VLOOKUP(H1871,Kurse!$A$2:$B$5,2))</f>
        <v/>
      </c>
    </row>
    <row r="1872" customFormat="false" ht="12.8" hidden="false" customHeight="false" outlineLevel="0" collapsed="false">
      <c r="K1872" s="32" t="str">
        <f aca="false">IF(H1872="","",I1872*VLOOKUP(H1872,Kurse!$A$2:$B$5,2))</f>
        <v/>
      </c>
    </row>
    <row r="1873" customFormat="false" ht="12.8" hidden="false" customHeight="false" outlineLevel="0" collapsed="false">
      <c r="K1873" s="32" t="str">
        <f aca="false">IF(H1873="","",I1873*VLOOKUP(H1873,Kurse!$A$2:$B$5,2))</f>
        <v/>
      </c>
    </row>
    <row r="1874" customFormat="false" ht="12.8" hidden="false" customHeight="false" outlineLevel="0" collapsed="false">
      <c r="K1874" s="32" t="str">
        <f aca="false">IF(H1874="","",I1874*VLOOKUP(H1874,Kurse!$A$2:$B$5,2))</f>
        <v/>
      </c>
    </row>
    <row r="1875" customFormat="false" ht="12.8" hidden="false" customHeight="false" outlineLevel="0" collapsed="false">
      <c r="K1875" s="32" t="str">
        <f aca="false">IF(H1875="","",I1875*VLOOKUP(H1875,Kurse!$A$2:$B$5,2))</f>
        <v/>
      </c>
    </row>
    <row r="1876" customFormat="false" ht="12.8" hidden="false" customHeight="false" outlineLevel="0" collapsed="false">
      <c r="K1876" s="32" t="str">
        <f aca="false">IF(H1876="","",I1876*VLOOKUP(H1876,Kurse!$A$2:$B$5,2))</f>
        <v/>
      </c>
    </row>
    <row r="1877" customFormat="false" ht="12.8" hidden="false" customHeight="false" outlineLevel="0" collapsed="false">
      <c r="K1877" s="32" t="str">
        <f aca="false">IF(H1877="","",I1877*VLOOKUP(H1877,Kurse!$A$2:$B$5,2))</f>
        <v/>
      </c>
    </row>
    <row r="1878" customFormat="false" ht="12.8" hidden="false" customHeight="false" outlineLevel="0" collapsed="false">
      <c r="K1878" s="32" t="str">
        <f aca="false">IF(H1878="","",I1878*VLOOKUP(H1878,Kurse!$A$2:$B$5,2))</f>
        <v/>
      </c>
    </row>
    <row r="1879" customFormat="false" ht="12.8" hidden="false" customHeight="false" outlineLevel="0" collapsed="false">
      <c r="K1879" s="32" t="str">
        <f aca="false">IF(H1879="","",I1879*VLOOKUP(H1879,Kurse!$A$2:$B$5,2))</f>
        <v/>
      </c>
    </row>
    <row r="1880" customFormat="false" ht="12.8" hidden="false" customHeight="false" outlineLevel="0" collapsed="false">
      <c r="K1880" s="32" t="str">
        <f aca="false">IF(H1880="","",I1880*VLOOKUP(H1880,Kurse!$A$2:$B$5,2))</f>
        <v/>
      </c>
    </row>
    <row r="1881" customFormat="false" ht="12.8" hidden="false" customHeight="false" outlineLevel="0" collapsed="false">
      <c r="K1881" s="32" t="str">
        <f aca="false">IF(H1881="","",I1881*VLOOKUP(H1881,Kurse!$A$2:$B$5,2))</f>
        <v/>
      </c>
    </row>
    <row r="1882" customFormat="false" ht="12.8" hidden="false" customHeight="false" outlineLevel="0" collapsed="false">
      <c r="K1882" s="32" t="str">
        <f aca="false">IF(H1882="","",I1882*VLOOKUP(H1882,Kurse!$A$2:$B$5,2))</f>
        <v/>
      </c>
    </row>
    <row r="1883" customFormat="false" ht="12.8" hidden="false" customHeight="false" outlineLevel="0" collapsed="false">
      <c r="K1883" s="32" t="str">
        <f aca="false">IF(H1883="","",I1883*VLOOKUP(H1883,Kurse!$A$2:$B$5,2))</f>
        <v/>
      </c>
    </row>
    <row r="1884" customFormat="false" ht="12.8" hidden="false" customHeight="false" outlineLevel="0" collapsed="false">
      <c r="K1884" s="32" t="str">
        <f aca="false">IF(H1884="","",I1884*VLOOKUP(H1884,Kurse!$A$2:$B$5,2))</f>
        <v/>
      </c>
    </row>
    <row r="1885" customFormat="false" ht="12.8" hidden="false" customHeight="false" outlineLevel="0" collapsed="false">
      <c r="K1885" s="32" t="str">
        <f aca="false">IF(H1885="","",I1885*VLOOKUP(H1885,Kurse!$A$2:$B$5,2))</f>
        <v/>
      </c>
    </row>
    <row r="1886" customFormat="false" ht="12.8" hidden="false" customHeight="false" outlineLevel="0" collapsed="false">
      <c r="K1886" s="32" t="str">
        <f aca="false">IF(H1886="","",I1886*VLOOKUP(H1886,Kurse!$A$2:$B$5,2))</f>
        <v/>
      </c>
    </row>
    <row r="1887" customFormat="false" ht="12.8" hidden="false" customHeight="false" outlineLevel="0" collapsed="false">
      <c r="K1887" s="32" t="str">
        <f aca="false">IF(H1887="","",I1887*VLOOKUP(H1887,Kurse!$A$2:$B$5,2))</f>
        <v/>
      </c>
    </row>
    <row r="1888" customFormat="false" ht="12.8" hidden="false" customHeight="false" outlineLevel="0" collapsed="false">
      <c r="K1888" s="32" t="str">
        <f aca="false">IF(H1888="","",I1888*VLOOKUP(H1888,Kurse!$A$2:$B$5,2))</f>
        <v/>
      </c>
    </row>
    <row r="1889" customFormat="false" ht="12.8" hidden="false" customHeight="false" outlineLevel="0" collapsed="false">
      <c r="K1889" s="32" t="str">
        <f aca="false">IF(H1889="","",I1889*VLOOKUP(H1889,Kurse!$A$2:$B$5,2))</f>
        <v/>
      </c>
    </row>
    <row r="1890" customFormat="false" ht="12.8" hidden="false" customHeight="false" outlineLevel="0" collapsed="false">
      <c r="K1890" s="32" t="str">
        <f aca="false">IF(H1890="","",I1890*VLOOKUP(H1890,Kurse!$A$2:$B$5,2))</f>
        <v/>
      </c>
    </row>
    <row r="1891" customFormat="false" ht="12.8" hidden="false" customHeight="false" outlineLevel="0" collapsed="false">
      <c r="K1891" s="32" t="str">
        <f aca="false">IF(H1891="","",I1891*VLOOKUP(H1891,Kurse!$A$2:$B$5,2))</f>
        <v/>
      </c>
    </row>
    <row r="1892" customFormat="false" ht="12.8" hidden="false" customHeight="false" outlineLevel="0" collapsed="false">
      <c r="K1892" s="32" t="str">
        <f aca="false">IF(H1892="","",I1892*VLOOKUP(H1892,Kurse!$A$2:$B$5,2))</f>
        <v/>
      </c>
    </row>
    <row r="1893" customFormat="false" ht="12.8" hidden="false" customHeight="false" outlineLevel="0" collapsed="false">
      <c r="K1893" s="32" t="str">
        <f aca="false">IF(H1893="","",I1893*VLOOKUP(H1893,Kurse!$A$2:$B$5,2))</f>
        <v/>
      </c>
    </row>
    <row r="1894" customFormat="false" ht="12.8" hidden="false" customHeight="false" outlineLevel="0" collapsed="false">
      <c r="K1894" s="32" t="str">
        <f aca="false">IF(H1894="","",I1894*VLOOKUP(H1894,Kurse!$A$2:$B$5,2))</f>
        <v/>
      </c>
    </row>
    <row r="1895" customFormat="false" ht="12.8" hidden="false" customHeight="false" outlineLevel="0" collapsed="false">
      <c r="K1895" s="32" t="str">
        <f aca="false">IF(H1895="","",I1895*VLOOKUP(H1895,Kurse!$A$2:$B$5,2))</f>
        <v/>
      </c>
    </row>
    <row r="1896" customFormat="false" ht="12.8" hidden="false" customHeight="false" outlineLevel="0" collapsed="false">
      <c r="K1896" s="32" t="str">
        <f aca="false">IF(H1896="","",I1896*VLOOKUP(H1896,Kurse!$A$2:$B$5,2))</f>
        <v/>
      </c>
    </row>
    <row r="1897" customFormat="false" ht="12.8" hidden="false" customHeight="false" outlineLevel="0" collapsed="false">
      <c r="K1897" s="32" t="str">
        <f aca="false">IF(H1897="","",I1897*VLOOKUP(H1897,Kurse!$A$2:$B$5,2))</f>
        <v/>
      </c>
    </row>
    <row r="1898" customFormat="false" ht="12.8" hidden="false" customHeight="false" outlineLevel="0" collapsed="false">
      <c r="K1898" s="32" t="str">
        <f aca="false">IF(H1898="","",I1898*VLOOKUP(H1898,Kurse!$A$2:$B$5,2))</f>
        <v/>
      </c>
    </row>
    <row r="1899" customFormat="false" ht="12.8" hidden="false" customHeight="false" outlineLevel="0" collapsed="false">
      <c r="K1899" s="32" t="str">
        <f aca="false">IF(H1899="","",I1899*VLOOKUP(H1899,Kurse!$A$2:$B$5,2))</f>
        <v/>
      </c>
    </row>
    <row r="1900" customFormat="false" ht="12.8" hidden="false" customHeight="false" outlineLevel="0" collapsed="false">
      <c r="K1900" s="32" t="str">
        <f aca="false">IF(H1900="","",I1900*VLOOKUP(H1900,Kurse!$A$2:$B$5,2))</f>
        <v/>
      </c>
    </row>
    <row r="1901" customFormat="false" ht="12.8" hidden="false" customHeight="false" outlineLevel="0" collapsed="false">
      <c r="K1901" s="32" t="str">
        <f aca="false">IF(H1901="","",I1901*VLOOKUP(H1901,Kurse!$A$2:$B$5,2))</f>
        <v/>
      </c>
    </row>
    <row r="1902" customFormat="false" ht="12.8" hidden="false" customHeight="false" outlineLevel="0" collapsed="false">
      <c r="K1902" s="32" t="str">
        <f aca="false">IF(H1902="","",I1902*VLOOKUP(H1902,Kurse!$A$2:$B$5,2))</f>
        <v/>
      </c>
    </row>
    <row r="1903" customFormat="false" ht="12.8" hidden="false" customHeight="false" outlineLevel="0" collapsed="false">
      <c r="K1903" s="32" t="str">
        <f aca="false">IF(H1903="","",I1903*VLOOKUP(H1903,Kurse!$A$2:$B$5,2))</f>
        <v/>
      </c>
    </row>
    <row r="1904" customFormat="false" ht="12.8" hidden="false" customHeight="false" outlineLevel="0" collapsed="false">
      <c r="K1904" s="32" t="str">
        <f aca="false">IF(H1904="","",I1904*VLOOKUP(H1904,Kurse!$A$2:$B$5,2))</f>
        <v/>
      </c>
    </row>
    <row r="1905" customFormat="false" ht="12.8" hidden="false" customHeight="false" outlineLevel="0" collapsed="false">
      <c r="K1905" s="32" t="str">
        <f aca="false">IF(H1905="","",I1905*VLOOKUP(H1905,Kurse!$A$2:$B$5,2))</f>
        <v/>
      </c>
    </row>
    <row r="1906" customFormat="false" ht="12.8" hidden="false" customHeight="false" outlineLevel="0" collapsed="false">
      <c r="K1906" s="32" t="str">
        <f aca="false">IF(H1906="","",I1906*VLOOKUP(H1906,Kurse!$A$2:$B$5,2))</f>
        <v/>
      </c>
    </row>
    <row r="1907" customFormat="false" ht="12.8" hidden="false" customHeight="false" outlineLevel="0" collapsed="false">
      <c r="K1907" s="32" t="str">
        <f aca="false">IF(H1907="","",I1907*VLOOKUP(H1907,Kurse!$A$2:$B$5,2))</f>
        <v/>
      </c>
    </row>
    <row r="1908" customFormat="false" ht="12.8" hidden="false" customHeight="false" outlineLevel="0" collapsed="false">
      <c r="K1908" s="32" t="str">
        <f aca="false">IF(H1908="","",I1908*VLOOKUP(H1908,Kurse!$A$2:$B$5,2))</f>
        <v/>
      </c>
    </row>
    <row r="1909" customFormat="false" ht="12.8" hidden="false" customHeight="false" outlineLevel="0" collapsed="false">
      <c r="K1909" s="32" t="str">
        <f aca="false">IF(H1909="","",I1909*VLOOKUP(H1909,Kurse!$A$2:$B$5,2))</f>
        <v/>
      </c>
    </row>
    <row r="1910" customFormat="false" ht="12.8" hidden="false" customHeight="false" outlineLevel="0" collapsed="false">
      <c r="K1910" s="32" t="str">
        <f aca="false">IF(H1910="","",I1910*VLOOKUP(H1910,Kurse!$A$2:$B$5,2))</f>
        <v/>
      </c>
    </row>
    <row r="1911" customFormat="false" ht="12.8" hidden="false" customHeight="false" outlineLevel="0" collapsed="false">
      <c r="K1911" s="32" t="str">
        <f aca="false">IF(H1911="","",I1911*VLOOKUP(H1911,Kurse!$A$2:$B$5,2))</f>
        <v/>
      </c>
    </row>
    <row r="1912" customFormat="false" ht="12.8" hidden="false" customHeight="false" outlineLevel="0" collapsed="false">
      <c r="K1912" s="32" t="str">
        <f aca="false">IF(H1912="","",I1912*VLOOKUP(H1912,Kurse!$A$2:$B$5,2))</f>
        <v/>
      </c>
    </row>
    <row r="1913" customFormat="false" ht="12.8" hidden="false" customHeight="false" outlineLevel="0" collapsed="false">
      <c r="K1913" s="32" t="str">
        <f aca="false">IF(H1913="","",I1913*VLOOKUP(H1913,Kurse!$A$2:$B$5,2))</f>
        <v/>
      </c>
    </row>
    <row r="1914" customFormat="false" ht="12.8" hidden="false" customHeight="false" outlineLevel="0" collapsed="false">
      <c r="K1914" s="32" t="str">
        <f aca="false">IF(H1914="","",I1914*VLOOKUP(H1914,Kurse!$A$2:$B$5,2))</f>
        <v/>
      </c>
    </row>
    <row r="1915" customFormat="false" ht="12.8" hidden="false" customHeight="false" outlineLevel="0" collapsed="false">
      <c r="K1915" s="32" t="str">
        <f aca="false">IF(H1915="","",I1915*VLOOKUP(H1915,Kurse!$A$2:$B$5,2))</f>
        <v/>
      </c>
    </row>
    <row r="1916" customFormat="false" ht="12.8" hidden="false" customHeight="false" outlineLevel="0" collapsed="false">
      <c r="K1916" s="32" t="str">
        <f aca="false">IF(H1916="","",I1916*VLOOKUP(H1916,Kurse!$A$2:$B$5,2))</f>
        <v/>
      </c>
    </row>
    <row r="1917" customFormat="false" ht="12.8" hidden="false" customHeight="false" outlineLevel="0" collapsed="false">
      <c r="K1917" s="32" t="str">
        <f aca="false">IF(H1917="","",I1917*VLOOKUP(H1917,Kurse!$A$2:$B$5,2))</f>
        <v/>
      </c>
    </row>
    <row r="1918" customFormat="false" ht="12.8" hidden="false" customHeight="false" outlineLevel="0" collapsed="false">
      <c r="K1918" s="32" t="str">
        <f aca="false">IF(H1918="","",I1918*VLOOKUP(H1918,Kurse!$A$2:$B$5,2))</f>
        <v/>
      </c>
    </row>
    <row r="1919" customFormat="false" ht="12.8" hidden="false" customHeight="false" outlineLevel="0" collapsed="false">
      <c r="K1919" s="32" t="str">
        <f aca="false">IF(H1919="","",I1919*VLOOKUP(H1919,Kurse!$A$2:$B$5,2))</f>
        <v/>
      </c>
    </row>
    <row r="1920" customFormat="false" ht="12.8" hidden="false" customHeight="false" outlineLevel="0" collapsed="false">
      <c r="K1920" s="32" t="str">
        <f aca="false">IF(H1920="","",I1920*VLOOKUP(H1920,Kurse!$A$2:$B$5,2))</f>
        <v/>
      </c>
    </row>
    <row r="1921" customFormat="false" ht="12.8" hidden="false" customHeight="false" outlineLevel="0" collapsed="false">
      <c r="K1921" s="32" t="str">
        <f aca="false">IF(H1921="","",I1921*VLOOKUP(H1921,Kurse!$A$2:$B$5,2))</f>
        <v/>
      </c>
    </row>
    <row r="1922" customFormat="false" ht="12.8" hidden="false" customHeight="false" outlineLevel="0" collapsed="false">
      <c r="K1922" s="32" t="str">
        <f aca="false">IF(H1922="","",I1922*VLOOKUP(H1922,Kurse!$A$2:$B$5,2))</f>
        <v/>
      </c>
    </row>
    <row r="1923" customFormat="false" ht="12.8" hidden="false" customHeight="false" outlineLevel="0" collapsed="false">
      <c r="K1923" s="32" t="str">
        <f aca="false">IF(H1923="","",I1923*VLOOKUP(H1923,Kurse!$A$2:$B$5,2))</f>
        <v/>
      </c>
    </row>
    <row r="1924" customFormat="false" ht="12.8" hidden="false" customHeight="false" outlineLevel="0" collapsed="false">
      <c r="K1924" s="32" t="str">
        <f aca="false">IF(H1924="","",I1924*VLOOKUP(H1924,Kurse!$A$2:$B$5,2))</f>
        <v/>
      </c>
    </row>
    <row r="1925" customFormat="false" ht="12.8" hidden="false" customHeight="false" outlineLevel="0" collapsed="false">
      <c r="K1925" s="32" t="str">
        <f aca="false">IF(H1925="","",I1925*VLOOKUP(H1925,Kurse!$A$2:$B$5,2))</f>
        <v/>
      </c>
    </row>
    <row r="1926" customFormat="false" ht="12.8" hidden="false" customHeight="false" outlineLevel="0" collapsed="false">
      <c r="K1926" s="32" t="str">
        <f aca="false">IF(H1926="","",I1926*VLOOKUP(H1926,Kurse!$A$2:$B$5,2))</f>
        <v/>
      </c>
    </row>
    <row r="1927" customFormat="false" ht="12.8" hidden="false" customHeight="false" outlineLevel="0" collapsed="false">
      <c r="K1927" s="32" t="str">
        <f aca="false">IF(H1927="","",I1927*VLOOKUP(H1927,Kurse!$A$2:$B$5,2))</f>
        <v/>
      </c>
    </row>
    <row r="1928" customFormat="false" ht="12.8" hidden="false" customHeight="false" outlineLevel="0" collapsed="false">
      <c r="K1928" s="32" t="str">
        <f aca="false">IF(H1928="","",I1928*VLOOKUP(H1928,Kurse!$A$2:$B$5,2))</f>
        <v/>
      </c>
    </row>
    <row r="1929" customFormat="false" ht="12.8" hidden="false" customHeight="false" outlineLevel="0" collapsed="false">
      <c r="K1929" s="32" t="str">
        <f aca="false">IF(H1929="","",I1929*VLOOKUP(H1929,Kurse!$A$2:$B$5,2))</f>
        <v/>
      </c>
    </row>
    <row r="1930" customFormat="false" ht="12.8" hidden="false" customHeight="false" outlineLevel="0" collapsed="false">
      <c r="K1930" s="32" t="str">
        <f aca="false">IF(H1930="","",I1930*VLOOKUP(H1930,Kurse!$A$2:$B$5,2))</f>
        <v/>
      </c>
    </row>
    <row r="1931" customFormat="false" ht="12.8" hidden="false" customHeight="false" outlineLevel="0" collapsed="false">
      <c r="K1931" s="32" t="str">
        <f aca="false">IF(H1931="","",I1931*VLOOKUP(H1931,Kurse!$A$2:$B$5,2))</f>
        <v/>
      </c>
    </row>
    <row r="1932" customFormat="false" ht="12.8" hidden="false" customHeight="false" outlineLevel="0" collapsed="false">
      <c r="K1932" s="32" t="str">
        <f aca="false">IF(H1932="","",I1932*VLOOKUP(H1932,Kurse!$A$2:$B$5,2))</f>
        <v/>
      </c>
    </row>
    <row r="1933" customFormat="false" ht="12.8" hidden="false" customHeight="false" outlineLevel="0" collapsed="false">
      <c r="K1933" s="32" t="str">
        <f aca="false">IF(H1933="","",I1933*VLOOKUP(H1933,Kurse!$A$2:$B$5,2))</f>
        <v/>
      </c>
    </row>
    <row r="1934" customFormat="false" ht="12.8" hidden="false" customHeight="false" outlineLevel="0" collapsed="false">
      <c r="K1934" s="32" t="str">
        <f aca="false">IF(H1934="","",I1934*VLOOKUP(H1934,Kurse!$A$2:$B$5,2))</f>
        <v/>
      </c>
    </row>
    <row r="1935" customFormat="false" ht="12.8" hidden="false" customHeight="false" outlineLevel="0" collapsed="false">
      <c r="K1935" s="32" t="str">
        <f aca="false">IF(H1935="","",I1935*VLOOKUP(H1935,Kurse!$A$2:$B$5,2))</f>
        <v/>
      </c>
    </row>
    <row r="1936" customFormat="false" ht="12.8" hidden="false" customHeight="false" outlineLevel="0" collapsed="false">
      <c r="K1936" s="32" t="str">
        <f aca="false">IF(H1936="","",I1936*VLOOKUP(H1936,Kurse!$A$2:$B$5,2))</f>
        <v/>
      </c>
    </row>
    <row r="1937" customFormat="false" ht="12.8" hidden="false" customHeight="false" outlineLevel="0" collapsed="false">
      <c r="K1937" s="32" t="str">
        <f aca="false">IF(H1937="","",I1937*VLOOKUP(H1937,Kurse!$A$2:$B$5,2))</f>
        <v/>
      </c>
    </row>
    <row r="1938" customFormat="false" ht="12.8" hidden="false" customHeight="false" outlineLevel="0" collapsed="false">
      <c r="K1938" s="32" t="str">
        <f aca="false">IF(H1938="","",I1938*VLOOKUP(H1938,Kurse!$A$2:$B$5,2))</f>
        <v/>
      </c>
    </row>
    <row r="1939" customFormat="false" ht="12.8" hidden="false" customHeight="false" outlineLevel="0" collapsed="false">
      <c r="K1939" s="32" t="str">
        <f aca="false">IF(H1939="","",I1939*VLOOKUP(H1939,Kurse!$A$2:$B$5,2))</f>
        <v/>
      </c>
    </row>
    <row r="1940" customFormat="false" ht="12.8" hidden="false" customHeight="false" outlineLevel="0" collapsed="false">
      <c r="K1940" s="32" t="str">
        <f aca="false">IF(H1940="","",I1940*VLOOKUP(H1940,Kurse!$A$2:$B$5,2))</f>
        <v/>
      </c>
    </row>
    <row r="1941" customFormat="false" ht="12.8" hidden="false" customHeight="false" outlineLevel="0" collapsed="false">
      <c r="K1941" s="32" t="str">
        <f aca="false">IF(H1941="","",I1941*VLOOKUP(H1941,Kurse!$A$2:$B$5,2))</f>
        <v/>
      </c>
    </row>
    <row r="1942" customFormat="false" ht="12.8" hidden="false" customHeight="false" outlineLevel="0" collapsed="false">
      <c r="K1942" s="32" t="str">
        <f aca="false">IF(H1942="","",I1942*VLOOKUP(H1942,Kurse!$A$2:$B$5,2))</f>
        <v/>
      </c>
    </row>
    <row r="1943" customFormat="false" ht="12.8" hidden="false" customHeight="false" outlineLevel="0" collapsed="false">
      <c r="K1943" s="32" t="str">
        <f aca="false">IF(H1943="","",I1943*VLOOKUP(H1943,Kurse!$A$2:$B$5,2))</f>
        <v/>
      </c>
    </row>
    <row r="1944" customFormat="false" ht="12.8" hidden="false" customHeight="false" outlineLevel="0" collapsed="false">
      <c r="K1944" s="32" t="str">
        <f aca="false">IF(H1944="","",I1944*VLOOKUP(H1944,Kurse!$A$2:$B$5,2))</f>
        <v/>
      </c>
    </row>
    <row r="1945" customFormat="false" ht="12.8" hidden="false" customHeight="false" outlineLevel="0" collapsed="false">
      <c r="K1945" s="32" t="str">
        <f aca="false">IF(H1945="","",I1945*VLOOKUP(H1945,Kurse!$A$2:$B$5,2))</f>
        <v/>
      </c>
    </row>
    <row r="1946" customFormat="false" ht="12.8" hidden="false" customHeight="false" outlineLevel="0" collapsed="false">
      <c r="K1946" s="32" t="str">
        <f aca="false">IF(H1946="","",I1946*VLOOKUP(H1946,Kurse!$A$2:$B$5,2))</f>
        <v/>
      </c>
    </row>
    <row r="1947" customFormat="false" ht="12.8" hidden="false" customHeight="false" outlineLevel="0" collapsed="false">
      <c r="K1947" s="32" t="str">
        <f aca="false">IF(H1947="","",I1947*VLOOKUP(H1947,Kurse!$A$2:$B$5,2))</f>
        <v/>
      </c>
    </row>
    <row r="1948" customFormat="false" ht="12.8" hidden="false" customHeight="false" outlineLevel="0" collapsed="false">
      <c r="K1948" s="32" t="str">
        <f aca="false">IF(H1948="","",I1948*VLOOKUP(H1948,Kurse!$A$2:$B$5,2))</f>
        <v/>
      </c>
    </row>
    <row r="1949" customFormat="false" ht="12.8" hidden="false" customHeight="false" outlineLevel="0" collapsed="false">
      <c r="K1949" s="32" t="str">
        <f aca="false">IF(H1949="","",I1949*VLOOKUP(H1949,Kurse!$A$2:$B$5,2))</f>
        <v/>
      </c>
    </row>
    <row r="1950" customFormat="false" ht="12.8" hidden="false" customHeight="false" outlineLevel="0" collapsed="false">
      <c r="K1950" s="32" t="str">
        <f aca="false">IF(H1950="","",I1950*VLOOKUP(H1950,Kurse!$A$2:$B$5,2))</f>
        <v/>
      </c>
    </row>
    <row r="1951" customFormat="false" ht="12.8" hidden="false" customHeight="false" outlineLevel="0" collapsed="false">
      <c r="K1951" s="32" t="str">
        <f aca="false">IF(H1951="","",I1951*VLOOKUP(H1951,Kurse!$A$2:$B$5,2))</f>
        <v/>
      </c>
    </row>
    <row r="1952" customFormat="false" ht="12.8" hidden="false" customHeight="false" outlineLevel="0" collapsed="false">
      <c r="K1952" s="32" t="str">
        <f aca="false">IF(H1952="","",I1952*VLOOKUP(H1952,Kurse!$A$2:$B$5,2))</f>
        <v/>
      </c>
    </row>
    <row r="1953" customFormat="false" ht="12.8" hidden="false" customHeight="false" outlineLevel="0" collapsed="false">
      <c r="K1953" s="32" t="str">
        <f aca="false">IF(H1953="","",I1953*VLOOKUP(H1953,Kurse!$A$2:$B$5,2))</f>
        <v/>
      </c>
    </row>
    <row r="1954" customFormat="false" ht="12.8" hidden="false" customHeight="false" outlineLevel="0" collapsed="false">
      <c r="K1954" s="32" t="str">
        <f aca="false">IF(H1954="","",I1954*VLOOKUP(H1954,Kurse!$A$2:$B$5,2))</f>
        <v/>
      </c>
    </row>
    <row r="1955" customFormat="false" ht="12.8" hidden="false" customHeight="false" outlineLevel="0" collapsed="false">
      <c r="K1955" s="32" t="str">
        <f aca="false">IF(H1955="","",I1955*VLOOKUP(H1955,Kurse!$A$2:$B$5,2))</f>
        <v/>
      </c>
    </row>
    <row r="1956" customFormat="false" ht="12.8" hidden="false" customHeight="false" outlineLevel="0" collapsed="false">
      <c r="K1956" s="32" t="str">
        <f aca="false">IF(H1956="","",I1956*VLOOKUP(H1956,Kurse!$A$2:$B$5,2))</f>
        <v/>
      </c>
    </row>
    <row r="1957" customFormat="false" ht="12.8" hidden="false" customHeight="false" outlineLevel="0" collapsed="false">
      <c r="K1957" s="32" t="str">
        <f aca="false">IF(H1957="","",I1957*VLOOKUP(H1957,Kurse!$A$2:$B$5,2))</f>
        <v/>
      </c>
    </row>
    <row r="1958" customFormat="false" ht="12.8" hidden="false" customHeight="false" outlineLevel="0" collapsed="false">
      <c r="K1958" s="32" t="str">
        <f aca="false">IF(H1958="","",I1958*VLOOKUP(H1958,Kurse!$A$2:$B$5,2))</f>
        <v/>
      </c>
    </row>
    <row r="1959" customFormat="false" ht="12.8" hidden="false" customHeight="false" outlineLevel="0" collapsed="false">
      <c r="K1959" s="32" t="str">
        <f aca="false">IF(H1959="","",I1959*VLOOKUP(H1959,Kurse!$A$2:$B$5,2))</f>
        <v/>
      </c>
    </row>
    <row r="1960" customFormat="false" ht="12.8" hidden="false" customHeight="false" outlineLevel="0" collapsed="false">
      <c r="K1960" s="32" t="str">
        <f aca="false">IF(H1960="","",I1960*VLOOKUP(H1960,Kurse!$A$2:$B$5,2))</f>
        <v/>
      </c>
    </row>
    <row r="1961" customFormat="false" ht="12.8" hidden="false" customHeight="false" outlineLevel="0" collapsed="false">
      <c r="K1961" s="32" t="str">
        <f aca="false">IF(H1961="","",I1961*VLOOKUP(H1961,Kurse!$A$2:$B$5,2))</f>
        <v/>
      </c>
    </row>
    <row r="1962" customFormat="false" ht="12.8" hidden="false" customHeight="false" outlineLevel="0" collapsed="false">
      <c r="K1962" s="32" t="str">
        <f aca="false">IF(H1962="","",I1962*VLOOKUP(H1962,Kurse!$A$2:$B$5,2))</f>
        <v/>
      </c>
    </row>
    <row r="1963" customFormat="false" ht="12.8" hidden="false" customHeight="false" outlineLevel="0" collapsed="false">
      <c r="K1963" s="32" t="str">
        <f aca="false">IF(H1963="","",I1963*VLOOKUP(H1963,Kurse!$A$2:$B$5,2))</f>
        <v/>
      </c>
    </row>
    <row r="1964" customFormat="false" ht="12.8" hidden="false" customHeight="false" outlineLevel="0" collapsed="false">
      <c r="K1964" s="32" t="str">
        <f aca="false">IF(H1964="","",I1964*VLOOKUP(H1964,Kurse!$A$2:$B$5,2))</f>
        <v/>
      </c>
    </row>
    <row r="1965" customFormat="false" ht="12.8" hidden="false" customHeight="false" outlineLevel="0" collapsed="false">
      <c r="K1965" s="32" t="str">
        <f aca="false">IF(H1965="","",I1965*VLOOKUP(H1965,Kurse!$A$2:$B$5,2))</f>
        <v/>
      </c>
    </row>
    <row r="1966" customFormat="false" ht="12.8" hidden="false" customHeight="false" outlineLevel="0" collapsed="false">
      <c r="K1966" s="32" t="str">
        <f aca="false">IF(H1966="","",I1966*VLOOKUP(H1966,Kurse!$A$2:$B$5,2))</f>
        <v/>
      </c>
    </row>
    <row r="1967" customFormat="false" ht="12.8" hidden="false" customHeight="false" outlineLevel="0" collapsed="false">
      <c r="K1967" s="32" t="str">
        <f aca="false">IF(H1967="","",I1967*VLOOKUP(H1967,Kurse!$A$2:$B$5,2))</f>
        <v/>
      </c>
    </row>
    <row r="1968" customFormat="false" ht="12.8" hidden="false" customHeight="false" outlineLevel="0" collapsed="false">
      <c r="K1968" s="32" t="str">
        <f aca="false">IF(H1968="","",I1968*VLOOKUP(H1968,Kurse!$A$2:$B$5,2))</f>
        <v/>
      </c>
    </row>
    <row r="1969" customFormat="false" ht="12.8" hidden="false" customHeight="false" outlineLevel="0" collapsed="false">
      <c r="K1969" s="32" t="str">
        <f aca="false">IF(H1969="","",I1969*VLOOKUP(H1969,Kurse!$A$2:$B$5,2))</f>
        <v/>
      </c>
    </row>
    <row r="1970" customFormat="false" ht="12.8" hidden="false" customHeight="false" outlineLevel="0" collapsed="false">
      <c r="K1970" s="32" t="str">
        <f aca="false">IF(H1970="","",I1970*VLOOKUP(H1970,Kurse!$A$2:$B$5,2))</f>
        <v/>
      </c>
    </row>
    <row r="1971" customFormat="false" ht="12.8" hidden="false" customHeight="false" outlineLevel="0" collapsed="false">
      <c r="K1971" s="32" t="str">
        <f aca="false">IF(H1971="","",I1971*VLOOKUP(H1971,Kurse!$A$2:$B$5,2))</f>
        <v/>
      </c>
    </row>
    <row r="1972" customFormat="false" ht="12.8" hidden="false" customHeight="false" outlineLevel="0" collapsed="false">
      <c r="K1972" s="32" t="str">
        <f aca="false">IF(H1972="","",I1972*VLOOKUP(H1972,Kurse!$A$2:$B$5,2))</f>
        <v/>
      </c>
    </row>
    <row r="1973" customFormat="false" ht="12.8" hidden="false" customHeight="false" outlineLevel="0" collapsed="false">
      <c r="K1973" s="32" t="str">
        <f aca="false">IF(H1973="","",I1973*VLOOKUP(H1973,Kurse!$A$2:$B$5,2))</f>
        <v/>
      </c>
    </row>
    <row r="1974" customFormat="false" ht="12.8" hidden="false" customHeight="false" outlineLevel="0" collapsed="false">
      <c r="K1974" s="32" t="str">
        <f aca="false">IF(H1974="","",I1974*VLOOKUP(H1974,Kurse!$A$2:$B$5,2))</f>
        <v/>
      </c>
    </row>
    <row r="1975" customFormat="false" ht="12.8" hidden="false" customHeight="false" outlineLevel="0" collapsed="false">
      <c r="K1975" s="32" t="str">
        <f aca="false">IF(H1975="","",I1975*VLOOKUP(H1975,Kurse!$A$2:$B$5,2))</f>
        <v/>
      </c>
    </row>
    <row r="1976" customFormat="false" ht="12.8" hidden="false" customHeight="false" outlineLevel="0" collapsed="false">
      <c r="K1976" s="32" t="str">
        <f aca="false">IF(H1976="","",I1976*VLOOKUP(H1976,Kurse!$A$2:$B$5,2))</f>
        <v/>
      </c>
    </row>
    <row r="1977" customFormat="false" ht="12.8" hidden="false" customHeight="false" outlineLevel="0" collapsed="false">
      <c r="K1977" s="32" t="str">
        <f aca="false">IF(H1977="","",I1977*VLOOKUP(H1977,Kurse!$A$2:$B$5,2))</f>
        <v/>
      </c>
    </row>
    <row r="1978" customFormat="false" ht="12.8" hidden="false" customHeight="false" outlineLevel="0" collapsed="false">
      <c r="K1978" s="32" t="str">
        <f aca="false">IF(H1978="","",I1978*VLOOKUP(H1978,Kurse!$A$2:$B$5,2))</f>
        <v/>
      </c>
    </row>
    <row r="1979" customFormat="false" ht="12.8" hidden="false" customHeight="false" outlineLevel="0" collapsed="false">
      <c r="K1979" s="32" t="str">
        <f aca="false">IF(H1979="","",I1979*VLOOKUP(H1979,Kurse!$A$2:$B$5,2))</f>
        <v/>
      </c>
    </row>
    <row r="1980" customFormat="false" ht="12.8" hidden="false" customHeight="false" outlineLevel="0" collapsed="false">
      <c r="K1980" s="32" t="str">
        <f aca="false">IF(H1980="","",I1980*VLOOKUP(H1980,Kurse!$A$2:$B$5,2))</f>
        <v/>
      </c>
    </row>
    <row r="1981" customFormat="false" ht="12.8" hidden="false" customHeight="false" outlineLevel="0" collapsed="false">
      <c r="K1981" s="32" t="str">
        <f aca="false">IF(H1981="","",I1981*VLOOKUP(H1981,Kurse!$A$2:$B$5,2))</f>
        <v/>
      </c>
    </row>
    <row r="1982" customFormat="false" ht="12.8" hidden="false" customHeight="false" outlineLevel="0" collapsed="false">
      <c r="K1982" s="32" t="str">
        <f aca="false">IF(H1982="","",I1982*VLOOKUP(H1982,Kurse!$A$2:$B$5,2))</f>
        <v/>
      </c>
    </row>
    <row r="1983" customFormat="false" ht="12.8" hidden="false" customHeight="false" outlineLevel="0" collapsed="false">
      <c r="K1983" s="32" t="str">
        <f aca="false">IF(H1983="","",I1983*VLOOKUP(H1983,Kurse!$A$2:$B$5,2))</f>
        <v/>
      </c>
    </row>
    <row r="1984" customFormat="false" ht="12.8" hidden="false" customHeight="false" outlineLevel="0" collapsed="false">
      <c r="K1984" s="32" t="str">
        <f aca="false">IF(H1984="","",I1984*VLOOKUP(H1984,Kurse!$A$2:$B$5,2))</f>
        <v/>
      </c>
    </row>
    <row r="1985" customFormat="false" ht="12.8" hidden="false" customHeight="false" outlineLevel="0" collapsed="false">
      <c r="K1985" s="32" t="str">
        <f aca="false">IF(H1985="","",I1985*VLOOKUP(H1985,Kurse!$A$2:$B$5,2))</f>
        <v/>
      </c>
    </row>
    <row r="1986" customFormat="false" ht="12.8" hidden="false" customHeight="false" outlineLevel="0" collapsed="false">
      <c r="K1986" s="32" t="str">
        <f aca="false">IF(H1986="","",I1986*VLOOKUP(H1986,Kurse!$A$2:$B$5,2))</f>
        <v/>
      </c>
    </row>
    <row r="1987" customFormat="false" ht="12.8" hidden="false" customHeight="false" outlineLevel="0" collapsed="false">
      <c r="K1987" s="32" t="str">
        <f aca="false">IF(H1987="","",I1987*VLOOKUP(H1987,Kurse!$A$2:$B$5,2))</f>
        <v/>
      </c>
    </row>
    <row r="1988" customFormat="false" ht="12.8" hidden="false" customHeight="false" outlineLevel="0" collapsed="false">
      <c r="K1988" s="32" t="str">
        <f aca="false">IF(H1988="","",I1988*VLOOKUP(H1988,Kurse!$A$2:$B$5,2))</f>
        <v/>
      </c>
    </row>
    <row r="1989" customFormat="false" ht="12.8" hidden="false" customHeight="false" outlineLevel="0" collapsed="false">
      <c r="K1989" s="32" t="str">
        <f aca="false">IF(H1989="","",I1989*VLOOKUP(H1989,Kurse!$A$2:$B$5,2))</f>
        <v/>
      </c>
    </row>
    <row r="1990" customFormat="false" ht="12.8" hidden="false" customHeight="false" outlineLevel="0" collapsed="false">
      <c r="K1990" s="32" t="str">
        <f aca="false">IF(H1990="","",I1990*VLOOKUP(H1990,Kurse!$A$2:$B$5,2))</f>
        <v/>
      </c>
    </row>
    <row r="1991" customFormat="false" ht="12.8" hidden="false" customHeight="false" outlineLevel="0" collapsed="false">
      <c r="K1991" s="32" t="str">
        <f aca="false">IF(H1991="","",I1991*VLOOKUP(H1991,Kurse!$A$2:$B$5,2))</f>
        <v/>
      </c>
    </row>
    <row r="1992" customFormat="false" ht="12.8" hidden="false" customHeight="false" outlineLevel="0" collapsed="false">
      <c r="K1992" s="32" t="str">
        <f aca="false">IF(H1992="","",I1992*VLOOKUP(H1992,Kurse!$A$2:$B$5,2))</f>
        <v/>
      </c>
    </row>
    <row r="1993" customFormat="false" ht="12.8" hidden="false" customHeight="false" outlineLevel="0" collapsed="false">
      <c r="K1993" s="32" t="str">
        <f aca="false">IF(H1993="","",I1993*VLOOKUP(H1993,Kurse!$A$2:$B$5,2))</f>
        <v/>
      </c>
    </row>
    <row r="1994" customFormat="false" ht="12.8" hidden="false" customHeight="false" outlineLevel="0" collapsed="false">
      <c r="K1994" s="32" t="str">
        <f aca="false">IF(H1994="","",I1994*VLOOKUP(H1994,Kurse!$A$2:$B$5,2))</f>
        <v/>
      </c>
    </row>
    <row r="1995" customFormat="false" ht="12.8" hidden="false" customHeight="false" outlineLevel="0" collapsed="false">
      <c r="K1995" s="32" t="str">
        <f aca="false">IF(H1995="","",I1995*VLOOKUP(H1995,Kurse!$A$2:$B$5,2))</f>
        <v/>
      </c>
    </row>
    <row r="1996" customFormat="false" ht="12.8" hidden="false" customHeight="false" outlineLevel="0" collapsed="false">
      <c r="K1996" s="32" t="str">
        <f aca="false">IF(H1996="","",I1996*VLOOKUP(H1996,Kurse!$A$2:$B$5,2))</f>
        <v/>
      </c>
    </row>
    <row r="1997" customFormat="false" ht="12.8" hidden="false" customHeight="false" outlineLevel="0" collapsed="false">
      <c r="K1997" s="32" t="str">
        <f aca="false">IF(H1997="","",I1997*VLOOKUP(H1997,Kurse!$A$2:$B$5,2))</f>
        <v/>
      </c>
    </row>
    <row r="1998" customFormat="false" ht="12.8" hidden="false" customHeight="false" outlineLevel="0" collapsed="false">
      <c r="K1998" s="32" t="str">
        <f aca="false">IF(H1998="","",I1998*VLOOKUP(H1998,Kurse!$A$2:$B$5,2))</f>
        <v/>
      </c>
    </row>
    <row r="1999" customFormat="false" ht="12.8" hidden="false" customHeight="false" outlineLevel="0" collapsed="false">
      <c r="K1999" s="32" t="str">
        <f aca="false">IF(H1999="","",I1999*VLOOKUP(H1999,Kurse!$A$2:$B$5,2))</f>
        <v/>
      </c>
    </row>
    <row r="2000" customFormat="false" ht="12.8" hidden="false" customHeight="false" outlineLevel="0" collapsed="false">
      <c r="K2000" s="32" t="str">
        <f aca="false">IF(H2000="","",I2000*VLOOKUP(H2000,Kurse!$A$2:$B$5,2))</f>
        <v/>
      </c>
    </row>
    <row r="2001" customFormat="false" ht="12.8" hidden="false" customHeight="false" outlineLevel="0" collapsed="false">
      <c r="K2001" s="32" t="str">
        <f aca="false">IF(H2001="","",I2001*VLOOKUP(H2001,Kurse!$A$2:$B$5,2))</f>
        <v/>
      </c>
    </row>
    <row r="2002" customFormat="false" ht="12.8" hidden="false" customHeight="false" outlineLevel="0" collapsed="false">
      <c r="K2002" s="32" t="str">
        <f aca="false">IF(H2002="","",I2002*VLOOKUP(H2002,Kurse!$A$2:$B$5,2))</f>
        <v/>
      </c>
    </row>
    <row r="2003" customFormat="false" ht="12.8" hidden="false" customHeight="false" outlineLevel="0" collapsed="false">
      <c r="K2003" s="32" t="str">
        <f aca="false">IF(H2003="","",I2003*VLOOKUP(H2003,Kurse!$A$2:$B$5,2))</f>
        <v/>
      </c>
    </row>
    <row r="2004" customFormat="false" ht="12.8" hidden="false" customHeight="false" outlineLevel="0" collapsed="false">
      <c r="K2004" s="32" t="str">
        <f aca="false">IF(H2004="","",I2004*VLOOKUP(H2004,Kurse!$A$2:$B$5,2))</f>
        <v/>
      </c>
    </row>
    <row r="2005" customFormat="false" ht="12.8" hidden="false" customHeight="false" outlineLevel="0" collapsed="false">
      <c r="K2005" s="32" t="str">
        <f aca="false">IF(H2005="","",I2005*VLOOKUP(H2005,Kurse!$A$2:$B$5,2))</f>
        <v/>
      </c>
    </row>
    <row r="2006" customFormat="false" ht="12.8" hidden="false" customHeight="false" outlineLevel="0" collapsed="false">
      <c r="K2006" s="32" t="str">
        <f aca="false">IF(H2006="","",I2006*VLOOKUP(H2006,Kurse!$A$2:$B$5,2))</f>
        <v/>
      </c>
    </row>
    <row r="2007" customFormat="false" ht="12.8" hidden="false" customHeight="false" outlineLevel="0" collapsed="false">
      <c r="K2007" s="32" t="str">
        <f aca="false">IF(H2007="","",I2007*VLOOKUP(H2007,Kurse!$A$2:$B$5,2))</f>
        <v/>
      </c>
    </row>
    <row r="2008" customFormat="false" ht="12.8" hidden="false" customHeight="false" outlineLevel="0" collapsed="false">
      <c r="K2008" s="32" t="str">
        <f aca="false">IF(H2008="","",I2008*VLOOKUP(H2008,Kurse!$A$2:$B$5,2))</f>
        <v/>
      </c>
    </row>
    <row r="2009" customFormat="false" ht="12.8" hidden="false" customHeight="false" outlineLevel="0" collapsed="false">
      <c r="K2009" s="32" t="str">
        <f aca="false">IF(H2009="","",I2009*VLOOKUP(H2009,Kurse!$A$2:$B$5,2))</f>
        <v/>
      </c>
    </row>
    <row r="2010" customFormat="false" ht="12.8" hidden="false" customHeight="false" outlineLevel="0" collapsed="false">
      <c r="K2010" s="32" t="str">
        <f aca="false">IF(H2010="","",I2010*VLOOKUP(H2010,Kurse!$A$2:$B$5,2))</f>
        <v/>
      </c>
    </row>
    <row r="2011" customFormat="false" ht="12.8" hidden="false" customHeight="false" outlineLevel="0" collapsed="false">
      <c r="K2011" s="32" t="str">
        <f aca="false">IF(H2011="","",I2011*VLOOKUP(H2011,Kurse!$A$2:$B$5,2))</f>
        <v/>
      </c>
    </row>
    <row r="2012" customFormat="false" ht="12.8" hidden="false" customHeight="false" outlineLevel="0" collapsed="false">
      <c r="K2012" s="32" t="str">
        <f aca="false">IF(H2012="","",I2012*VLOOKUP(H2012,Kurse!$A$2:$B$5,2))</f>
        <v/>
      </c>
    </row>
    <row r="2013" customFormat="false" ht="12.8" hidden="false" customHeight="false" outlineLevel="0" collapsed="false">
      <c r="K2013" s="32" t="str">
        <f aca="false">IF(H2013="","",I2013*VLOOKUP(H2013,Kurse!$A$2:$B$5,2))</f>
        <v/>
      </c>
    </row>
    <row r="2014" customFormat="false" ht="12.8" hidden="false" customHeight="false" outlineLevel="0" collapsed="false">
      <c r="K2014" s="32" t="str">
        <f aca="false">IF(H2014="","",I2014*VLOOKUP(H2014,Kurse!$A$2:$B$5,2))</f>
        <v/>
      </c>
    </row>
    <row r="2015" customFormat="false" ht="12.8" hidden="false" customHeight="false" outlineLevel="0" collapsed="false">
      <c r="K2015" s="32" t="str">
        <f aca="false">IF(H2015="","",I2015*VLOOKUP(H2015,Kurse!$A$2:$B$5,2))</f>
        <v/>
      </c>
    </row>
    <row r="2016" customFormat="false" ht="12.8" hidden="false" customHeight="false" outlineLevel="0" collapsed="false">
      <c r="K2016" s="32" t="str">
        <f aca="false">IF(H2016="","",I2016*VLOOKUP(H2016,Kurse!$A$2:$B$5,2))</f>
        <v/>
      </c>
    </row>
    <row r="2017" customFormat="false" ht="12.8" hidden="false" customHeight="false" outlineLevel="0" collapsed="false">
      <c r="K2017" s="32" t="str">
        <f aca="false">IF(H2017="","",I2017*VLOOKUP(H2017,Kurse!$A$2:$B$5,2))</f>
        <v/>
      </c>
    </row>
    <row r="2018" customFormat="false" ht="12.8" hidden="false" customHeight="false" outlineLevel="0" collapsed="false">
      <c r="K2018" s="32" t="str">
        <f aca="false">IF(H2018="","",I2018*VLOOKUP(H2018,Kurse!$A$2:$B$5,2))</f>
        <v/>
      </c>
    </row>
    <row r="2019" customFormat="false" ht="12.8" hidden="false" customHeight="false" outlineLevel="0" collapsed="false">
      <c r="K2019" s="32" t="str">
        <f aca="false">IF(H2019="","",I2019*VLOOKUP(H2019,Kurse!$A$2:$B$5,2))</f>
        <v/>
      </c>
    </row>
    <row r="2020" customFormat="false" ht="12.8" hidden="false" customHeight="false" outlineLevel="0" collapsed="false">
      <c r="K2020" s="32" t="str">
        <f aca="false">IF(H2020="","",I2020*VLOOKUP(H2020,Kurse!$A$2:$B$5,2))</f>
        <v/>
      </c>
    </row>
    <row r="2021" customFormat="false" ht="12.8" hidden="false" customHeight="false" outlineLevel="0" collapsed="false">
      <c r="K2021" s="32" t="str">
        <f aca="false">IF(H2021="","",I2021*VLOOKUP(H2021,Kurse!$A$2:$B$5,2))</f>
        <v/>
      </c>
    </row>
    <row r="2022" customFormat="false" ht="12.8" hidden="false" customHeight="false" outlineLevel="0" collapsed="false">
      <c r="K2022" s="32" t="str">
        <f aca="false">IF(H2022="","",I2022*VLOOKUP(H2022,Kurse!$A$2:$B$5,2))</f>
        <v/>
      </c>
    </row>
    <row r="2023" customFormat="false" ht="12.8" hidden="false" customHeight="false" outlineLevel="0" collapsed="false">
      <c r="K2023" s="32" t="str">
        <f aca="false">IF(H2023="","",I2023*VLOOKUP(H2023,Kurse!$A$2:$B$5,2))</f>
        <v/>
      </c>
    </row>
    <row r="2024" customFormat="false" ht="12.8" hidden="false" customHeight="false" outlineLevel="0" collapsed="false">
      <c r="K2024" s="32" t="str">
        <f aca="false">IF(H2024="","",I2024*VLOOKUP(H2024,Kurse!$A$2:$B$5,2))</f>
        <v/>
      </c>
    </row>
    <row r="2025" customFormat="false" ht="12.8" hidden="false" customHeight="false" outlineLevel="0" collapsed="false">
      <c r="K2025" s="32" t="str">
        <f aca="false">IF(H2025="","",I2025*VLOOKUP(H2025,Kurse!$A$2:$B$5,2))</f>
        <v/>
      </c>
    </row>
    <row r="2026" customFormat="false" ht="12.8" hidden="false" customHeight="false" outlineLevel="0" collapsed="false">
      <c r="K2026" s="32" t="str">
        <f aca="false">IF(H2026="","",I2026*VLOOKUP(H2026,Kurse!$A$2:$B$5,2))</f>
        <v/>
      </c>
    </row>
    <row r="2027" customFormat="false" ht="12.8" hidden="false" customHeight="false" outlineLevel="0" collapsed="false">
      <c r="K2027" s="32" t="str">
        <f aca="false">IF(H2027="","",I2027*VLOOKUP(H2027,Kurse!$A$2:$B$5,2))</f>
        <v/>
      </c>
    </row>
    <row r="2028" customFormat="false" ht="12.8" hidden="false" customHeight="false" outlineLevel="0" collapsed="false">
      <c r="K2028" s="32" t="str">
        <f aca="false">IF(H2028="","",I2028*VLOOKUP(H2028,Kurse!$A$2:$B$5,2))</f>
        <v/>
      </c>
    </row>
    <row r="2029" customFormat="false" ht="12.8" hidden="false" customHeight="false" outlineLevel="0" collapsed="false">
      <c r="K2029" s="32" t="str">
        <f aca="false">IF(H2029="","",I2029*VLOOKUP(H2029,Kurse!$A$2:$B$5,2))</f>
        <v/>
      </c>
    </row>
    <row r="2030" customFormat="false" ht="12.8" hidden="false" customHeight="false" outlineLevel="0" collapsed="false">
      <c r="K2030" s="32" t="str">
        <f aca="false">IF(H2030="","",I2030*VLOOKUP(H2030,Kurse!$A$2:$B$5,2))</f>
        <v/>
      </c>
    </row>
    <row r="2031" customFormat="false" ht="12.8" hidden="false" customHeight="false" outlineLevel="0" collapsed="false">
      <c r="K2031" s="32" t="str">
        <f aca="false">IF(H2031="","",I2031*VLOOKUP(H2031,Kurse!$A$2:$B$5,2))</f>
        <v/>
      </c>
    </row>
    <row r="2032" customFormat="false" ht="12.8" hidden="false" customHeight="false" outlineLevel="0" collapsed="false">
      <c r="K2032" s="32" t="str">
        <f aca="false">IF(H2032="","",I2032*VLOOKUP(H2032,Kurse!$A$2:$B$5,2))</f>
        <v/>
      </c>
    </row>
    <row r="2033" customFormat="false" ht="12.8" hidden="false" customHeight="false" outlineLevel="0" collapsed="false">
      <c r="K2033" s="32" t="str">
        <f aca="false">IF(H2033="","",I2033*VLOOKUP(H2033,Kurse!$A$2:$B$5,2))</f>
        <v/>
      </c>
    </row>
    <row r="2034" customFormat="false" ht="12.8" hidden="false" customHeight="false" outlineLevel="0" collapsed="false">
      <c r="K2034" s="32" t="str">
        <f aca="false">IF(H2034="","",I2034*VLOOKUP(H2034,Kurse!$A$2:$B$5,2))</f>
        <v/>
      </c>
    </row>
    <row r="2035" customFormat="false" ht="12.8" hidden="false" customHeight="false" outlineLevel="0" collapsed="false">
      <c r="K2035" s="32" t="str">
        <f aca="false">IF(H2035="","",I2035*VLOOKUP(H2035,Kurse!$A$2:$B$5,2))</f>
        <v/>
      </c>
    </row>
    <row r="2036" customFormat="false" ht="12.8" hidden="false" customHeight="false" outlineLevel="0" collapsed="false">
      <c r="K2036" s="32" t="str">
        <f aca="false">IF(H2036="","",I2036*VLOOKUP(H2036,Kurse!$A$2:$B$5,2))</f>
        <v/>
      </c>
    </row>
    <row r="2037" customFormat="false" ht="12.8" hidden="false" customHeight="false" outlineLevel="0" collapsed="false">
      <c r="K2037" s="32" t="str">
        <f aca="false">IF(H2037="","",I2037*VLOOKUP(H2037,Kurse!$A$2:$B$5,2))</f>
        <v/>
      </c>
    </row>
    <row r="2038" customFormat="false" ht="12.8" hidden="false" customHeight="false" outlineLevel="0" collapsed="false">
      <c r="K2038" s="32" t="str">
        <f aca="false">IF(H2038="","",I2038*VLOOKUP(H2038,Kurse!$A$2:$B$5,2))</f>
        <v/>
      </c>
    </row>
    <row r="2039" customFormat="false" ht="12.8" hidden="false" customHeight="false" outlineLevel="0" collapsed="false">
      <c r="K2039" s="32" t="str">
        <f aca="false">IF(H2039="","",I2039*VLOOKUP(H2039,Kurse!$A$2:$B$5,2))</f>
        <v/>
      </c>
    </row>
    <row r="2040" customFormat="false" ht="12.8" hidden="false" customHeight="false" outlineLevel="0" collapsed="false">
      <c r="K2040" s="32" t="str">
        <f aca="false">IF(H2040="","",I2040*VLOOKUP(H2040,Kurse!$A$2:$B$5,2))</f>
        <v/>
      </c>
    </row>
    <row r="2041" customFormat="false" ht="12.8" hidden="false" customHeight="false" outlineLevel="0" collapsed="false">
      <c r="K2041" s="32" t="str">
        <f aca="false">IF(H2041="","",I2041*VLOOKUP(H2041,Kurse!$A$2:$B$5,2))</f>
        <v/>
      </c>
    </row>
    <row r="2042" customFormat="false" ht="12.8" hidden="false" customHeight="false" outlineLevel="0" collapsed="false">
      <c r="K2042" s="32" t="str">
        <f aca="false">IF(H2042="","",I2042*VLOOKUP(H2042,Kurse!$A$2:$B$5,2))</f>
        <v/>
      </c>
    </row>
    <row r="2043" customFormat="false" ht="12.8" hidden="false" customHeight="false" outlineLevel="0" collapsed="false">
      <c r="K2043" s="32" t="str">
        <f aca="false">IF(H2043="","",I2043*VLOOKUP(H2043,Kurse!$A$2:$B$5,2))</f>
        <v/>
      </c>
    </row>
    <row r="2044" customFormat="false" ht="12.8" hidden="false" customHeight="false" outlineLevel="0" collapsed="false">
      <c r="K2044" s="32" t="str">
        <f aca="false">IF(H2044="","",I2044*VLOOKUP(H2044,Kurse!$A$2:$B$5,2))</f>
        <v/>
      </c>
    </row>
    <row r="2045" customFormat="false" ht="12.8" hidden="false" customHeight="false" outlineLevel="0" collapsed="false">
      <c r="K2045" s="32" t="str">
        <f aca="false">IF(H2045="","",I2045*VLOOKUP(H2045,Kurse!$A$2:$B$5,2))</f>
        <v/>
      </c>
    </row>
    <row r="2046" customFormat="false" ht="12.8" hidden="false" customHeight="false" outlineLevel="0" collapsed="false">
      <c r="K2046" s="32" t="str">
        <f aca="false">IF(H2046="","",I2046*VLOOKUP(H2046,Kurse!$A$2:$B$5,2))</f>
        <v/>
      </c>
    </row>
    <row r="2047" customFormat="false" ht="12.8" hidden="false" customHeight="false" outlineLevel="0" collapsed="false">
      <c r="K2047" s="32" t="str">
        <f aca="false">IF(H2047="","",I2047*VLOOKUP(H2047,Kurse!$A$2:$B$5,2))</f>
        <v/>
      </c>
    </row>
    <row r="2048" customFormat="false" ht="12.8" hidden="false" customHeight="false" outlineLevel="0" collapsed="false">
      <c r="K2048" s="32" t="str">
        <f aca="false">IF(H2048="","",I2048*VLOOKUP(H2048,Kurse!$A$2:$B$5,2))</f>
        <v/>
      </c>
    </row>
    <row r="2049" customFormat="false" ht="12.8" hidden="false" customHeight="false" outlineLevel="0" collapsed="false">
      <c r="K2049" s="32" t="str">
        <f aca="false">IF(H2049="","",I2049*VLOOKUP(H2049,Kurse!$A$2:$B$5,2))</f>
        <v/>
      </c>
    </row>
    <row r="2050" customFormat="false" ht="12.8" hidden="false" customHeight="false" outlineLevel="0" collapsed="false">
      <c r="K2050" s="32" t="str">
        <f aca="false">IF(H2050="","",I2050*VLOOKUP(H2050,Kurse!$A$2:$B$5,2))</f>
        <v/>
      </c>
    </row>
    <row r="2051" customFormat="false" ht="12.8" hidden="false" customHeight="false" outlineLevel="0" collapsed="false">
      <c r="K2051" s="32" t="str">
        <f aca="false">IF(H2051="","",I2051*VLOOKUP(H2051,Kurse!$A$2:$B$5,2))</f>
        <v/>
      </c>
    </row>
    <row r="2052" customFormat="false" ht="12.8" hidden="false" customHeight="false" outlineLevel="0" collapsed="false">
      <c r="K2052" s="32" t="str">
        <f aca="false">IF(H2052="","",I2052*VLOOKUP(H2052,Kurse!$A$2:$B$5,2))</f>
        <v/>
      </c>
    </row>
    <row r="2053" customFormat="false" ht="12.8" hidden="false" customHeight="false" outlineLevel="0" collapsed="false">
      <c r="K2053" s="32" t="str">
        <f aca="false">IF(H2053="","",I2053*VLOOKUP(H2053,Kurse!$A$2:$B$5,2))</f>
        <v/>
      </c>
    </row>
    <row r="2054" customFormat="false" ht="12.8" hidden="false" customHeight="false" outlineLevel="0" collapsed="false">
      <c r="K2054" s="32" t="str">
        <f aca="false">IF(H2054="","",I2054*VLOOKUP(H2054,Kurse!$A$2:$B$5,2))</f>
        <v/>
      </c>
    </row>
    <row r="2055" customFormat="false" ht="12.8" hidden="false" customHeight="false" outlineLevel="0" collapsed="false">
      <c r="K2055" s="32" t="str">
        <f aca="false">IF(H2055="","",I2055*VLOOKUP(H2055,Kurse!$A$2:$B$5,2))</f>
        <v/>
      </c>
    </row>
    <row r="2056" customFormat="false" ht="12.8" hidden="false" customHeight="false" outlineLevel="0" collapsed="false">
      <c r="K2056" s="32" t="str">
        <f aca="false">IF(H2056="","",I2056*VLOOKUP(H2056,Kurse!$A$2:$B$5,2))</f>
        <v/>
      </c>
    </row>
    <row r="2057" customFormat="false" ht="12.8" hidden="false" customHeight="false" outlineLevel="0" collapsed="false">
      <c r="K2057" s="32" t="str">
        <f aca="false">IF(H2057="","",I2057*VLOOKUP(H2057,Kurse!$A$2:$B$5,2))</f>
        <v/>
      </c>
    </row>
    <row r="2058" customFormat="false" ht="12.8" hidden="false" customHeight="false" outlineLevel="0" collapsed="false">
      <c r="K2058" s="32" t="str">
        <f aca="false">IF(H2058="","",I2058*VLOOKUP(H2058,Kurse!$A$2:$B$5,2))</f>
        <v/>
      </c>
    </row>
    <row r="2059" customFormat="false" ht="12.8" hidden="false" customHeight="false" outlineLevel="0" collapsed="false">
      <c r="K2059" s="32" t="str">
        <f aca="false">IF(H2059="","",I2059*VLOOKUP(H2059,Kurse!$A$2:$B$5,2))</f>
        <v/>
      </c>
    </row>
    <row r="2060" customFormat="false" ht="12.8" hidden="false" customHeight="false" outlineLevel="0" collapsed="false">
      <c r="K2060" s="32" t="str">
        <f aca="false">IF(H2060="","",I2060*VLOOKUP(H2060,Kurse!$A$2:$B$5,2))</f>
        <v/>
      </c>
    </row>
    <row r="2061" customFormat="false" ht="12.8" hidden="false" customHeight="false" outlineLevel="0" collapsed="false">
      <c r="K2061" s="32" t="str">
        <f aca="false">IF(H2061="","",I2061*VLOOKUP(H2061,Kurse!$A$2:$B$5,2))</f>
        <v/>
      </c>
    </row>
    <row r="2062" customFormat="false" ht="12.8" hidden="false" customHeight="false" outlineLevel="0" collapsed="false">
      <c r="K2062" s="32" t="str">
        <f aca="false">IF(H2062="","",I2062*VLOOKUP(H2062,Kurse!$A$2:$B$5,2))</f>
        <v/>
      </c>
    </row>
    <row r="2063" customFormat="false" ht="12.8" hidden="false" customHeight="false" outlineLevel="0" collapsed="false">
      <c r="K2063" s="32" t="str">
        <f aca="false">IF(H2063="","",I2063*VLOOKUP(H2063,Kurse!$A$2:$B$5,2))</f>
        <v/>
      </c>
    </row>
    <row r="2064" customFormat="false" ht="12.8" hidden="false" customHeight="false" outlineLevel="0" collapsed="false">
      <c r="K2064" s="32" t="str">
        <f aca="false">IF(H2064="","",I2064*VLOOKUP(H2064,Kurse!$A$2:$B$5,2))</f>
        <v/>
      </c>
    </row>
    <row r="2065" customFormat="false" ht="12.8" hidden="false" customHeight="false" outlineLevel="0" collapsed="false">
      <c r="K2065" s="32" t="str">
        <f aca="false">IF(H2065="","",I2065*VLOOKUP(H2065,Kurse!$A$2:$B$5,2))</f>
        <v/>
      </c>
    </row>
    <row r="2066" customFormat="false" ht="12.8" hidden="false" customHeight="false" outlineLevel="0" collapsed="false">
      <c r="K2066" s="32" t="str">
        <f aca="false">IF(H2066="","",I2066*VLOOKUP(H2066,Kurse!$A$2:$B$5,2))</f>
        <v/>
      </c>
    </row>
    <row r="2067" customFormat="false" ht="12.8" hidden="false" customHeight="false" outlineLevel="0" collapsed="false">
      <c r="K2067" s="32" t="str">
        <f aca="false">IF(H2067="","",I2067*VLOOKUP(H2067,Kurse!$A$2:$B$5,2))</f>
        <v/>
      </c>
    </row>
    <row r="2068" customFormat="false" ht="12.8" hidden="false" customHeight="false" outlineLevel="0" collapsed="false">
      <c r="K2068" s="32" t="str">
        <f aca="false">IF(H2068="","",I2068*VLOOKUP(H2068,Kurse!$A$2:$B$5,2))</f>
        <v/>
      </c>
    </row>
    <row r="2069" customFormat="false" ht="12.8" hidden="false" customHeight="false" outlineLevel="0" collapsed="false">
      <c r="K2069" s="32" t="str">
        <f aca="false">IF(H2069="","",I2069*VLOOKUP(H2069,Kurse!$A$2:$B$5,2))</f>
        <v/>
      </c>
    </row>
    <row r="2070" customFormat="false" ht="12.8" hidden="false" customHeight="false" outlineLevel="0" collapsed="false">
      <c r="K2070" s="32" t="str">
        <f aca="false">IF(H2070="","",I2070*VLOOKUP(H2070,Kurse!$A$2:$B$5,2))</f>
        <v/>
      </c>
    </row>
    <row r="2071" customFormat="false" ht="12.8" hidden="false" customHeight="false" outlineLevel="0" collapsed="false">
      <c r="K2071" s="32" t="str">
        <f aca="false">IF(H2071="","",I2071*VLOOKUP(H2071,Kurse!$A$2:$B$5,2))</f>
        <v/>
      </c>
    </row>
    <row r="2072" customFormat="false" ht="12.8" hidden="false" customHeight="false" outlineLevel="0" collapsed="false">
      <c r="K2072" s="32" t="str">
        <f aca="false">IF(H2072="","",I2072*VLOOKUP(H2072,Kurse!$A$2:$B$5,2))</f>
        <v/>
      </c>
    </row>
    <row r="2073" customFormat="false" ht="12.8" hidden="false" customHeight="false" outlineLevel="0" collapsed="false">
      <c r="K2073" s="32" t="str">
        <f aca="false">IF(H2073="","",I2073*VLOOKUP(H2073,Kurse!$A$2:$B$5,2))</f>
        <v/>
      </c>
    </row>
    <row r="2074" customFormat="false" ht="12.8" hidden="false" customHeight="false" outlineLevel="0" collapsed="false">
      <c r="K2074" s="32" t="str">
        <f aca="false">IF(H2074="","",I2074*VLOOKUP(H2074,Kurse!$A$2:$B$5,2))</f>
        <v/>
      </c>
    </row>
    <row r="2075" customFormat="false" ht="12.8" hidden="false" customHeight="false" outlineLevel="0" collapsed="false">
      <c r="K2075" s="32" t="str">
        <f aca="false">IF(H2075="","",I2075*VLOOKUP(H2075,Kurse!$A$2:$B$5,2))</f>
        <v/>
      </c>
    </row>
    <row r="2076" customFormat="false" ht="12.8" hidden="false" customHeight="false" outlineLevel="0" collapsed="false">
      <c r="K2076" s="32" t="str">
        <f aca="false">IF(H2076="","",I2076*VLOOKUP(H2076,Kurse!$A$2:$B$5,2))</f>
        <v/>
      </c>
    </row>
    <row r="2077" customFormat="false" ht="12.8" hidden="false" customHeight="false" outlineLevel="0" collapsed="false">
      <c r="K2077" s="32" t="str">
        <f aca="false">IF(H2077="","",I2077*VLOOKUP(H2077,Kurse!$A$2:$B$5,2))</f>
        <v/>
      </c>
    </row>
    <row r="2078" customFormat="false" ht="12.8" hidden="false" customHeight="false" outlineLevel="0" collapsed="false">
      <c r="K2078" s="32" t="str">
        <f aca="false">IF(H2078="","",I2078*VLOOKUP(H2078,Kurse!$A$2:$B$5,2))</f>
        <v/>
      </c>
    </row>
    <row r="2079" customFormat="false" ht="12.8" hidden="false" customHeight="false" outlineLevel="0" collapsed="false">
      <c r="K2079" s="32" t="str">
        <f aca="false">IF(H2079="","",I2079*VLOOKUP(H2079,Kurse!$A$2:$B$5,2))</f>
        <v/>
      </c>
    </row>
    <row r="2080" customFormat="false" ht="12.8" hidden="false" customHeight="false" outlineLevel="0" collapsed="false">
      <c r="K2080" s="32" t="str">
        <f aca="false">IF(H2080="","",I2080*VLOOKUP(H2080,Kurse!$A$2:$B$5,2))</f>
        <v/>
      </c>
    </row>
    <row r="2081" customFormat="false" ht="12.8" hidden="false" customHeight="false" outlineLevel="0" collapsed="false">
      <c r="K2081" s="32" t="str">
        <f aca="false">IF(H2081="","",I2081*VLOOKUP(H2081,Kurse!$A$2:$B$5,2))</f>
        <v/>
      </c>
    </row>
    <row r="2082" customFormat="false" ht="12.8" hidden="false" customHeight="false" outlineLevel="0" collapsed="false">
      <c r="K2082" s="32" t="str">
        <f aca="false">IF(H2082="","",I2082*VLOOKUP(H2082,Kurse!$A$2:$B$5,2))</f>
        <v/>
      </c>
    </row>
    <row r="2083" customFormat="false" ht="12.8" hidden="false" customHeight="false" outlineLevel="0" collapsed="false">
      <c r="K2083" s="32" t="str">
        <f aca="false">IF(H2083="","",I2083*VLOOKUP(H2083,Kurse!$A$2:$B$5,2))</f>
        <v/>
      </c>
    </row>
    <row r="2084" customFormat="false" ht="12.8" hidden="false" customHeight="false" outlineLevel="0" collapsed="false">
      <c r="K2084" s="32" t="str">
        <f aca="false">IF(H2084="","",I2084*VLOOKUP(H2084,Kurse!$A$2:$B$5,2))</f>
        <v/>
      </c>
    </row>
    <row r="2085" customFormat="false" ht="12.8" hidden="false" customHeight="false" outlineLevel="0" collapsed="false">
      <c r="K2085" s="32" t="str">
        <f aca="false">IF(H2085="","",I2085*VLOOKUP(H2085,Kurse!$A$2:$B$5,2))</f>
        <v/>
      </c>
    </row>
    <row r="2086" customFormat="false" ht="12.8" hidden="false" customHeight="false" outlineLevel="0" collapsed="false">
      <c r="K2086" s="32" t="str">
        <f aca="false">IF(H2086="","",I2086*VLOOKUP(H2086,Kurse!$A$2:$B$5,2))</f>
        <v/>
      </c>
    </row>
    <row r="2087" customFormat="false" ht="12.8" hidden="false" customHeight="false" outlineLevel="0" collapsed="false">
      <c r="K2087" s="32" t="str">
        <f aca="false">IF(H2087="","",I2087*VLOOKUP(H2087,Kurse!$A$2:$B$5,2))</f>
        <v/>
      </c>
    </row>
    <row r="2088" customFormat="false" ht="12.8" hidden="false" customHeight="false" outlineLevel="0" collapsed="false">
      <c r="K2088" s="32" t="str">
        <f aca="false">IF(H2088="","",I2088*VLOOKUP(H2088,Kurse!$A$2:$B$5,2))</f>
        <v/>
      </c>
    </row>
    <row r="2089" customFormat="false" ht="12.8" hidden="false" customHeight="false" outlineLevel="0" collapsed="false">
      <c r="K2089" s="32" t="str">
        <f aca="false">IF(H2089="","",I2089*VLOOKUP(H2089,Kurse!$A$2:$B$5,2))</f>
        <v/>
      </c>
    </row>
    <row r="2090" customFormat="false" ht="12.8" hidden="false" customHeight="false" outlineLevel="0" collapsed="false">
      <c r="K2090" s="32" t="str">
        <f aca="false">IF(H2090="","",I2090*VLOOKUP(H2090,Kurse!$A$2:$B$5,2))</f>
        <v/>
      </c>
    </row>
    <row r="2091" customFormat="false" ht="12.8" hidden="false" customHeight="false" outlineLevel="0" collapsed="false">
      <c r="K2091" s="32" t="str">
        <f aca="false">IF(H2091="","",I2091*VLOOKUP(H2091,Kurse!$A$2:$B$5,2))</f>
        <v/>
      </c>
    </row>
    <row r="2092" customFormat="false" ht="12.8" hidden="false" customHeight="false" outlineLevel="0" collapsed="false">
      <c r="K2092" s="32" t="str">
        <f aca="false">IF(H2092="","",I2092*VLOOKUP(H2092,Kurse!$A$2:$B$5,2))</f>
        <v/>
      </c>
    </row>
    <row r="2093" customFormat="false" ht="12.8" hidden="false" customHeight="false" outlineLevel="0" collapsed="false">
      <c r="K2093" s="32" t="str">
        <f aca="false">IF(H2093="","",I2093*VLOOKUP(H2093,Kurse!$A$2:$B$5,2))</f>
        <v/>
      </c>
    </row>
    <row r="2094" customFormat="false" ht="12.8" hidden="false" customHeight="false" outlineLevel="0" collapsed="false">
      <c r="K2094" s="32" t="str">
        <f aca="false">IF(H2094="","",I2094*VLOOKUP(H2094,Kurse!$A$2:$B$5,2))</f>
        <v/>
      </c>
    </row>
    <row r="2095" customFormat="false" ht="12.8" hidden="false" customHeight="false" outlineLevel="0" collapsed="false">
      <c r="K2095" s="32" t="str">
        <f aca="false">IF(H2095="","",I2095*VLOOKUP(H2095,Kurse!$A$2:$B$5,2))</f>
        <v/>
      </c>
    </row>
    <row r="2096" customFormat="false" ht="12.8" hidden="false" customHeight="false" outlineLevel="0" collapsed="false">
      <c r="K2096" s="32" t="str">
        <f aca="false">IF(H2096="","",I2096*VLOOKUP(H2096,Kurse!$A$2:$B$5,2))</f>
        <v/>
      </c>
    </row>
    <row r="2097" customFormat="false" ht="12.8" hidden="false" customHeight="false" outlineLevel="0" collapsed="false">
      <c r="K2097" s="32" t="str">
        <f aca="false">IF(H2097="","",I2097*VLOOKUP(H2097,Kurse!$A$2:$B$5,2))</f>
        <v/>
      </c>
    </row>
    <row r="2098" customFormat="false" ht="12.8" hidden="false" customHeight="false" outlineLevel="0" collapsed="false">
      <c r="K2098" s="32" t="str">
        <f aca="false">IF(H2098="","",I2098*VLOOKUP(H2098,Kurse!$A$2:$B$5,2))</f>
        <v/>
      </c>
    </row>
    <row r="2099" customFormat="false" ht="12.8" hidden="false" customHeight="false" outlineLevel="0" collapsed="false">
      <c r="K2099" s="32" t="str">
        <f aca="false">IF(H2099="","",I2099*VLOOKUP(H2099,Kurse!$A$2:$B$5,2))</f>
        <v/>
      </c>
    </row>
    <row r="2100" customFormat="false" ht="12.8" hidden="false" customHeight="false" outlineLevel="0" collapsed="false">
      <c r="K2100" s="32" t="str">
        <f aca="false">IF(H2100="","",I2100*VLOOKUP(H2100,Kurse!$A$2:$B$5,2))</f>
        <v/>
      </c>
    </row>
    <row r="2101" customFormat="false" ht="12.8" hidden="false" customHeight="false" outlineLevel="0" collapsed="false">
      <c r="K2101" s="32" t="str">
        <f aca="false">IF(H2101="","",I2101*VLOOKUP(H2101,Kurse!$A$2:$B$5,2))</f>
        <v/>
      </c>
    </row>
    <row r="2102" customFormat="false" ht="12.8" hidden="false" customHeight="false" outlineLevel="0" collapsed="false">
      <c r="K2102" s="32" t="str">
        <f aca="false">IF(H2102="","",I2102*VLOOKUP(H2102,Kurse!$A$2:$B$5,2))</f>
        <v/>
      </c>
    </row>
    <row r="2103" customFormat="false" ht="12.8" hidden="false" customHeight="false" outlineLevel="0" collapsed="false">
      <c r="K2103" s="32" t="str">
        <f aca="false">IF(H2103="","",I2103*VLOOKUP(H2103,Kurse!$A$2:$B$5,2))</f>
        <v/>
      </c>
    </row>
    <row r="2104" customFormat="false" ht="12.8" hidden="false" customHeight="false" outlineLevel="0" collapsed="false">
      <c r="K2104" s="32" t="str">
        <f aca="false">IF(H2104="","",I2104*VLOOKUP(H2104,Kurse!$A$2:$B$5,2))</f>
        <v/>
      </c>
    </row>
    <row r="2105" customFormat="false" ht="12.8" hidden="false" customHeight="false" outlineLevel="0" collapsed="false">
      <c r="K2105" s="32" t="str">
        <f aca="false">IF(H2105="","",I2105*VLOOKUP(H2105,Kurse!$A$2:$B$5,2))</f>
        <v/>
      </c>
    </row>
    <row r="2106" customFormat="false" ht="12.8" hidden="false" customHeight="false" outlineLevel="0" collapsed="false">
      <c r="K2106" s="32" t="str">
        <f aca="false">IF(H2106="","",I2106*VLOOKUP(H2106,Kurse!$A$2:$B$5,2))</f>
        <v/>
      </c>
    </row>
    <row r="2107" customFormat="false" ht="12.8" hidden="false" customHeight="false" outlineLevel="0" collapsed="false">
      <c r="K2107" s="32" t="str">
        <f aca="false">IF(H2107="","",I2107*VLOOKUP(H2107,Kurse!$A$2:$B$5,2))</f>
        <v/>
      </c>
    </row>
    <row r="2108" customFormat="false" ht="12.8" hidden="false" customHeight="false" outlineLevel="0" collapsed="false">
      <c r="K2108" s="32" t="str">
        <f aca="false">IF(H2108="","",I2108*VLOOKUP(H2108,Kurse!$A$2:$B$5,2))</f>
        <v/>
      </c>
    </row>
    <row r="2109" customFormat="false" ht="12.8" hidden="false" customHeight="false" outlineLevel="0" collapsed="false">
      <c r="K2109" s="32" t="str">
        <f aca="false">IF(H2109="","",I2109*VLOOKUP(H2109,Kurse!$A$2:$B$5,2))</f>
        <v/>
      </c>
    </row>
    <row r="2110" customFormat="false" ht="12.8" hidden="false" customHeight="false" outlineLevel="0" collapsed="false">
      <c r="K2110" s="32" t="str">
        <f aca="false">IF(H2110="","",I2110*VLOOKUP(H2110,Kurse!$A$2:$B$5,2))</f>
        <v/>
      </c>
    </row>
    <row r="2111" customFormat="false" ht="12.8" hidden="false" customHeight="false" outlineLevel="0" collapsed="false">
      <c r="K2111" s="32" t="str">
        <f aca="false">IF(H2111="","",I2111*VLOOKUP(H2111,Kurse!$A$2:$B$5,2))</f>
        <v/>
      </c>
    </row>
    <row r="2112" customFormat="false" ht="12.8" hidden="false" customHeight="false" outlineLevel="0" collapsed="false">
      <c r="K2112" s="32" t="str">
        <f aca="false">IF(H2112="","",I2112*VLOOKUP(H2112,Kurse!$A$2:$B$5,2))</f>
        <v/>
      </c>
    </row>
    <row r="2113" customFormat="false" ht="12.8" hidden="false" customHeight="false" outlineLevel="0" collapsed="false">
      <c r="K2113" s="32" t="str">
        <f aca="false">IF(H2113="","",I2113*VLOOKUP(H2113,Kurse!$A$2:$B$5,2))</f>
        <v/>
      </c>
    </row>
    <row r="2114" customFormat="false" ht="12.8" hidden="false" customHeight="false" outlineLevel="0" collapsed="false">
      <c r="K2114" s="32" t="str">
        <f aca="false">IF(H2114="","",I2114*VLOOKUP(H2114,Kurse!$A$2:$B$5,2))</f>
        <v/>
      </c>
    </row>
    <row r="2115" customFormat="false" ht="12.8" hidden="false" customHeight="false" outlineLevel="0" collapsed="false">
      <c r="K2115" s="32" t="str">
        <f aca="false">IF(H2115="","",I2115*VLOOKUP(H2115,Kurse!$A$2:$B$5,2))</f>
        <v/>
      </c>
    </row>
    <row r="2116" customFormat="false" ht="12.8" hidden="false" customHeight="false" outlineLevel="0" collapsed="false">
      <c r="K2116" s="32" t="str">
        <f aca="false">IF(H2116="","",I2116*VLOOKUP(H2116,Kurse!$A$2:$B$5,2))</f>
        <v/>
      </c>
    </row>
    <row r="2117" customFormat="false" ht="12.8" hidden="false" customHeight="false" outlineLevel="0" collapsed="false">
      <c r="K2117" s="32" t="str">
        <f aca="false">IF(H2117="","",I2117*VLOOKUP(H2117,Kurse!$A$2:$B$5,2))</f>
        <v/>
      </c>
    </row>
    <row r="2118" customFormat="false" ht="12.8" hidden="false" customHeight="false" outlineLevel="0" collapsed="false">
      <c r="K2118" s="32" t="str">
        <f aca="false">IF(H2118="","",I2118*VLOOKUP(H2118,Kurse!$A$2:$B$5,2))</f>
        <v/>
      </c>
    </row>
    <row r="2119" customFormat="false" ht="12.8" hidden="false" customHeight="false" outlineLevel="0" collapsed="false">
      <c r="K2119" s="32" t="str">
        <f aca="false">IF(H2119="","",I2119*VLOOKUP(H2119,Kurse!$A$2:$B$5,2))</f>
        <v/>
      </c>
    </row>
    <row r="2120" customFormat="false" ht="12.8" hidden="false" customHeight="false" outlineLevel="0" collapsed="false">
      <c r="K2120" s="32" t="str">
        <f aca="false">IF(H2120="","",I2120*VLOOKUP(H2120,Kurse!$A$2:$B$5,2))</f>
        <v/>
      </c>
    </row>
    <row r="2121" customFormat="false" ht="12.8" hidden="false" customHeight="false" outlineLevel="0" collapsed="false">
      <c r="K2121" s="32" t="str">
        <f aca="false">IF(H2121="","",I2121*VLOOKUP(H2121,Kurse!$A$2:$B$5,2))</f>
        <v/>
      </c>
    </row>
    <row r="2122" customFormat="false" ht="12.8" hidden="false" customHeight="false" outlineLevel="0" collapsed="false">
      <c r="K2122" s="32" t="str">
        <f aca="false">IF(H2122="","",I2122*VLOOKUP(H2122,Kurse!$A$2:$B$5,2))</f>
        <v/>
      </c>
    </row>
    <row r="2123" customFormat="false" ht="12.8" hidden="false" customHeight="false" outlineLevel="0" collapsed="false">
      <c r="K2123" s="32" t="str">
        <f aca="false">IF(H2123="","",I2123*VLOOKUP(H2123,Kurse!$A$2:$B$5,2))</f>
        <v/>
      </c>
    </row>
    <row r="2124" customFormat="false" ht="12.8" hidden="false" customHeight="false" outlineLevel="0" collapsed="false">
      <c r="K2124" s="32" t="str">
        <f aca="false">IF(H2124="","",I2124*VLOOKUP(H2124,Kurse!$A$2:$B$5,2))</f>
        <v/>
      </c>
    </row>
    <row r="2125" customFormat="false" ht="12.8" hidden="false" customHeight="false" outlineLevel="0" collapsed="false">
      <c r="K2125" s="32" t="str">
        <f aca="false">IF(H2125="","",I2125*VLOOKUP(H2125,Kurse!$A$2:$B$5,2))</f>
        <v/>
      </c>
    </row>
    <row r="2126" customFormat="false" ht="12.8" hidden="false" customHeight="false" outlineLevel="0" collapsed="false">
      <c r="K2126" s="32" t="str">
        <f aca="false">IF(H2126="","",I2126*VLOOKUP(H2126,Kurse!$A$2:$B$5,2))</f>
        <v/>
      </c>
    </row>
    <row r="2127" customFormat="false" ht="12.8" hidden="false" customHeight="false" outlineLevel="0" collapsed="false">
      <c r="K2127" s="32" t="str">
        <f aca="false">IF(H2127="","",I2127*VLOOKUP(H2127,Kurse!$A$2:$B$5,2))</f>
        <v/>
      </c>
    </row>
    <row r="2128" customFormat="false" ht="12.8" hidden="false" customHeight="false" outlineLevel="0" collapsed="false">
      <c r="K2128" s="32" t="str">
        <f aca="false">IF(H2128="","",I2128*VLOOKUP(H2128,Kurse!$A$2:$B$5,2))</f>
        <v/>
      </c>
    </row>
    <row r="2129" customFormat="false" ht="12.8" hidden="false" customHeight="false" outlineLevel="0" collapsed="false">
      <c r="K2129" s="32" t="str">
        <f aca="false">IF(H2129="","",I2129*VLOOKUP(H2129,Kurse!$A$2:$B$5,2))</f>
        <v/>
      </c>
    </row>
    <row r="2130" customFormat="false" ht="12.8" hidden="false" customHeight="false" outlineLevel="0" collapsed="false">
      <c r="K2130" s="32" t="str">
        <f aca="false">IF(H2130="","",I2130*VLOOKUP(H2130,Kurse!$A$2:$B$5,2))</f>
        <v/>
      </c>
    </row>
    <row r="2131" customFormat="false" ht="12.8" hidden="false" customHeight="false" outlineLevel="0" collapsed="false">
      <c r="K2131" s="32" t="str">
        <f aca="false">IF(H2131="","",I2131*VLOOKUP(H2131,Kurse!$A$2:$B$5,2))</f>
        <v/>
      </c>
    </row>
    <row r="2132" customFormat="false" ht="12.8" hidden="false" customHeight="false" outlineLevel="0" collapsed="false">
      <c r="K2132" s="32" t="str">
        <f aca="false">IF(H2132="","",I2132*VLOOKUP(H2132,Kurse!$A$2:$B$5,2))</f>
        <v/>
      </c>
    </row>
    <row r="2133" customFormat="false" ht="12.8" hidden="false" customHeight="false" outlineLevel="0" collapsed="false">
      <c r="K2133" s="32" t="str">
        <f aca="false">IF(H2133="","",I2133*VLOOKUP(H2133,Kurse!$A$2:$B$5,2))</f>
        <v/>
      </c>
    </row>
    <row r="2134" customFormat="false" ht="12.8" hidden="false" customHeight="false" outlineLevel="0" collapsed="false">
      <c r="K2134" s="32" t="str">
        <f aca="false">IF(H2134="","",I2134*VLOOKUP(H2134,Kurse!$A$2:$B$5,2))</f>
        <v/>
      </c>
    </row>
    <row r="2135" customFormat="false" ht="12.8" hidden="false" customHeight="false" outlineLevel="0" collapsed="false">
      <c r="K2135" s="32" t="str">
        <f aca="false">IF(H2135="","",I2135*VLOOKUP(H2135,Kurse!$A$2:$B$5,2))</f>
        <v/>
      </c>
    </row>
    <row r="2136" customFormat="false" ht="12.8" hidden="false" customHeight="false" outlineLevel="0" collapsed="false">
      <c r="K2136" s="32" t="str">
        <f aca="false">IF(H2136="","",I2136*VLOOKUP(H2136,Kurse!$A$2:$B$5,2))</f>
        <v/>
      </c>
    </row>
    <row r="2137" customFormat="false" ht="12.8" hidden="false" customHeight="false" outlineLevel="0" collapsed="false">
      <c r="K2137" s="32" t="str">
        <f aca="false">IF(H2137="","",I2137*VLOOKUP(H2137,Kurse!$A$2:$B$5,2))</f>
        <v/>
      </c>
    </row>
    <row r="2138" customFormat="false" ht="12.8" hidden="false" customHeight="false" outlineLevel="0" collapsed="false">
      <c r="K2138" s="32" t="str">
        <f aca="false">IF(H2138="","",I2138*VLOOKUP(H2138,Kurse!$A$2:$B$5,2))</f>
        <v/>
      </c>
    </row>
    <row r="2139" customFormat="false" ht="12.8" hidden="false" customHeight="false" outlineLevel="0" collapsed="false">
      <c r="K2139" s="32" t="str">
        <f aca="false">IF(H2139="","",I2139*VLOOKUP(H2139,Kurse!$A$2:$B$5,2))</f>
        <v/>
      </c>
    </row>
    <row r="2140" customFormat="false" ht="12.8" hidden="false" customHeight="false" outlineLevel="0" collapsed="false">
      <c r="K2140" s="32" t="str">
        <f aca="false">IF(H2140="","",I2140*VLOOKUP(H2140,Kurse!$A$2:$B$5,2))</f>
        <v/>
      </c>
    </row>
    <row r="2141" customFormat="false" ht="12.8" hidden="false" customHeight="false" outlineLevel="0" collapsed="false">
      <c r="K2141" s="32" t="str">
        <f aca="false">IF(H2141="","",I2141*VLOOKUP(H2141,Kurse!$A$2:$B$5,2))</f>
        <v/>
      </c>
    </row>
    <row r="2142" customFormat="false" ht="12.8" hidden="false" customHeight="false" outlineLevel="0" collapsed="false">
      <c r="K2142" s="32" t="str">
        <f aca="false">IF(H2142="","",I2142*VLOOKUP(H2142,Kurse!$A$2:$B$5,2))</f>
        <v/>
      </c>
    </row>
    <row r="2143" customFormat="false" ht="12.8" hidden="false" customHeight="false" outlineLevel="0" collapsed="false">
      <c r="K2143" s="32" t="str">
        <f aca="false">IF(H2143="","",I2143*VLOOKUP(H2143,Kurse!$A$2:$B$5,2))</f>
        <v/>
      </c>
    </row>
    <row r="2144" customFormat="false" ht="12.8" hidden="false" customHeight="false" outlineLevel="0" collapsed="false">
      <c r="K2144" s="32" t="str">
        <f aca="false">IF(H2144="","",I2144*VLOOKUP(H2144,Kurse!$A$2:$B$5,2))</f>
        <v/>
      </c>
    </row>
    <row r="2145" customFormat="false" ht="12.8" hidden="false" customHeight="false" outlineLevel="0" collapsed="false">
      <c r="K2145" s="32" t="str">
        <f aca="false">IF(H2145="","",I2145*VLOOKUP(H2145,Kurse!$A$2:$B$5,2))</f>
        <v/>
      </c>
    </row>
    <row r="2146" customFormat="false" ht="12.8" hidden="false" customHeight="false" outlineLevel="0" collapsed="false">
      <c r="K2146" s="32" t="str">
        <f aca="false">IF(H2146="","",I2146*VLOOKUP(H2146,Kurse!$A$2:$B$5,2))</f>
        <v/>
      </c>
    </row>
    <row r="2147" customFormat="false" ht="12.8" hidden="false" customHeight="false" outlineLevel="0" collapsed="false">
      <c r="K2147" s="32" t="str">
        <f aca="false">IF(H2147="","",I2147*VLOOKUP(H2147,Kurse!$A$2:$B$5,2))</f>
        <v/>
      </c>
    </row>
    <row r="2148" customFormat="false" ht="12.8" hidden="false" customHeight="false" outlineLevel="0" collapsed="false">
      <c r="K2148" s="32" t="str">
        <f aca="false">IF(H2148="","",I2148*VLOOKUP(H2148,Kurse!$A$2:$B$5,2))</f>
        <v/>
      </c>
    </row>
    <row r="2149" customFormat="false" ht="12.8" hidden="false" customHeight="false" outlineLevel="0" collapsed="false">
      <c r="K2149" s="32" t="str">
        <f aca="false">IF(H2149="","",I2149*VLOOKUP(H2149,Kurse!$A$2:$B$5,2))</f>
        <v/>
      </c>
    </row>
    <row r="2150" customFormat="false" ht="12.8" hidden="false" customHeight="false" outlineLevel="0" collapsed="false">
      <c r="K2150" s="32" t="str">
        <f aca="false">IF(H2150="","",I2150*VLOOKUP(H2150,Kurse!$A$2:$B$5,2))</f>
        <v/>
      </c>
    </row>
    <row r="2151" customFormat="false" ht="12.8" hidden="false" customHeight="false" outlineLevel="0" collapsed="false">
      <c r="K2151" s="32" t="str">
        <f aca="false">IF(H2151="","",I2151*VLOOKUP(H2151,Kurse!$A$2:$B$5,2))</f>
        <v/>
      </c>
    </row>
    <row r="2152" customFormat="false" ht="12.8" hidden="false" customHeight="false" outlineLevel="0" collapsed="false">
      <c r="K2152" s="32" t="str">
        <f aca="false">IF(H2152="","",I2152*VLOOKUP(H2152,Kurse!$A$2:$B$5,2))</f>
        <v/>
      </c>
    </row>
    <row r="2153" customFormat="false" ht="12.8" hidden="false" customHeight="false" outlineLevel="0" collapsed="false">
      <c r="K2153" s="32" t="str">
        <f aca="false">IF(H2153="","",I2153*VLOOKUP(H2153,Kurse!$A$2:$B$5,2))</f>
        <v/>
      </c>
    </row>
    <row r="2154" customFormat="false" ht="12.8" hidden="false" customHeight="false" outlineLevel="0" collapsed="false">
      <c r="K2154" s="32" t="str">
        <f aca="false">IF(H2154="","",I2154*VLOOKUP(H2154,Kurse!$A$2:$B$5,2))</f>
        <v/>
      </c>
    </row>
    <row r="2155" customFormat="false" ht="12.8" hidden="false" customHeight="false" outlineLevel="0" collapsed="false">
      <c r="K2155" s="32" t="str">
        <f aca="false">IF(H2155="","",I2155*VLOOKUP(H2155,Kurse!$A$2:$B$5,2))</f>
        <v/>
      </c>
    </row>
    <row r="2156" customFormat="false" ht="12.8" hidden="false" customHeight="false" outlineLevel="0" collapsed="false">
      <c r="K2156" s="32" t="str">
        <f aca="false">IF(H2156="","",I2156*VLOOKUP(H2156,Kurse!$A$2:$B$5,2))</f>
        <v/>
      </c>
    </row>
    <row r="2157" customFormat="false" ht="12.8" hidden="false" customHeight="false" outlineLevel="0" collapsed="false">
      <c r="K2157" s="32" t="str">
        <f aca="false">IF(H2157="","",I2157*VLOOKUP(H2157,Kurse!$A$2:$B$5,2))</f>
        <v/>
      </c>
    </row>
    <row r="2158" customFormat="false" ht="12.8" hidden="false" customHeight="false" outlineLevel="0" collapsed="false">
      <c r="K2158" s="32" t="str">
        <f aca="false">IF(H2158="","",I2158*VLOOKUP(H2158,Kurse!$A$2:$B$5,2))</f>
        <v/>
      </c>
    </row>
    <row r="2159" customFormat="false" ht="12.8" hidden="false" customHeight="false" outlineLevel="0" collapsed="false">
      <c r="K2159" s="32" t="str">
        <f aca="false">IF(H2159="","",I2159*VLOOKUP(H2159,Kurse!$A$2:$B$5,2))</f>
        <v/>
      </c>
    </row>
    <row r="2160" customFormat="false" ht="12.8" hidden="false" customHeight="false" outlineLevel="0" collapsed="false">
      <c r="K2160" s="32" t="str">
        <f aca="false">IF(H2160="","",I2160*VLOOKUP(H2160,Kurse!$A$2:$B$5,2))</f>
        <v/>
      </c>
    </row>
    <row r="2161" customFormat="false" ht="12.8" hidden="false" customHeight="false" outlineLevel="0" collapsed="false">
      <c r="K2161" s="32" t="str">
        <f aca="false">IF(H2161="","",I2161*VLOOKUP(H2161,Kurse!$A$2:$B$5,2))</f>
        <v/>
      </c>
    </row>
    <row r="2162" customFormat="false" ht="12.8" hidden="false" customHeight="false" outlineLevel="0" collapsed="false">
      <c r="K2162" s="32" t="str">
        <f aca="false">IF(H2162="","",I2162*VLOOKUP(H2162,Kurse!$A$2:$B$5,2))</f>
        <v/>
      </c>
    </row>
    <row r="2163" customFormat="false" ht="12.8" hidden="false" customHeight="false" outlineLevel="0" collapsed="false">
      <c r="K2163" s="32" t="str">
        <f aca="false">IF(H2163="","",I2163*VLOOKUP(H2163,Kurse!$A$2:$B$5,2))</f>
        <v/>
      </c>
    </row>
    <row r="2164" customFormat="false" ht="12.8" hidden="false" customHeight="false" outlineLevel="0" collapsed="false">
      <c r="K2164" s="32" t="str">
        <f aca="false">IF(H2164="","",I2164*VLOOKUP(H2164,Kurse!$A$2:$B$5,2))</f>
        <v/>
      </c>
    </row>
    <row r="2165" customFormat="false" ht="12.8" hidden="false" customHeight="false" outlineLevel="0" collapsed="false">
      <c r="K2165" s="32" t="str">
        <f aca="false">IF(H2165="","",I2165*VLOOKUP(H2165,Kurse!$A$2:$B$5,2))</f>
        <v/>
      </c>
    </row>
    <row r="2166" customFormat="false" ht="12.8" hidden="false" customHeight="false" outlineLevel="0" collapsed="false">
      <c r="K2166" s="32" t="str">
        <f aca="false">IF(H2166="","",I2166*VLOOKUP(H2166,Kurse!$A$2:$B$5,2))</f>
        <v/>
      </c>
    </row>
    <row r="2167" customFormat="false" ht="12.8" hidden="false" customHeight="false" outlineLevel="0" collapsed="false">
      <c r="K2167" s="32" t="str">
        <f aca="false">IF(H2167="","",I2167*VLOOKUP(H2167,Kurse!$A$2:$B$5,2))</f>
        <v/>
      </c>
    </row>
    <row r="2168" customFormat="false" ht="12.8" hidden="false" customHeight="false" outlineLevel="0" collapsed="false">
      <c r="K2168" s="32" t="str">
        <f aca="false">IF(H2168="","",I2168*VLOOKUP(H2168,Kurse!$A$2:$B$5,2))</f>
        <v/>
      </c>
    </row>
    <row r="2169" customFormat="false" ht="12.8" hidden="false" customHeight="false" outlineLevel="0" collapsed="false">
      <c r="K2169" s="32" t="str">
        <f aca="false">IF(H2169="","",I2169*VLOOKUP(H2169,Kurse!$A$2:$B$5,2))</f>
        <v/>
      </c>
    </row>
    <row r="2170" customFormat="false" ht="12.8" hidden="false" customHeight="false" outlineLevel="0" collapsed="false">
      <c r="K2170" s="32" t="str">
        <f aca="false">IF(H2170="","",I2170*VLOOKUP(H2170,Kurse!$A$2:$B$5,2))</f>
        <v/>
      </c>
    </row>
    <row r="2171" customFormat="false" ht="12.8" hidden="false" customHeight="false" outlineLevel="0" collapsed="false">
      <c r="K2171" s="32" t="str">
        <f aca="false">IF(H2171="","",I2171*VLOOKUP(H2171,Kurse!$A$2:$B$5,2))</f>
        <v/>
      </c>
    </row>
    <row r="2172" customFormat="false" ht="12.8" hidden="false" customHeight="false" outlineLevel="0" collapsed="false">
      <c r="K2172" s="32" t="str">
        <f aca="false">IF(H2172="","",I2172*VLOOKUP(H2172,Kurse!$A$2:$B$5,2))</f>
        <v/>
      </c>
    </row>
    <row r="2173" customFormat="false" ht="12.8" hidden="false" customHeight="false" outlineLevel="0" collapsed="false">
      <c r="K2173" s="32" t="str">
        <f aca="false">IF(H2173="","",I2173*VLOOKUP(H2173,Kurse!$A$2:$B$5,2))</f>
        <v/>
      </c>
    </row>
    <row r="2174" customFormat="false" ht="12.8" hidden="false" customHeight="false" outlineLevel="0" collapsed="false">
      <c r="K2174" s="32" t="str">
        <f aca="false">IF(H2174="","",I2174*VLOOKUP(H2174,Kurse!$A$2:$B$5,2))</f>
        <v/>
      </c>
    </row>
    <row r="2175" customFormat="false" ht="12.8" hidden="false" customHeight="false" outlineLevel="0" collapsed="false">
      <c r="K2175" s="32" t="str">
        <f aca="false">IF(H2175="","",I2175*VLOOKUP(H2175,Kurse!$A$2:$B$5,2))</f>
        <v/>
      </c>
    </row>
    <row r="2176" customFormat="false" ht="12.8" hidden="false" customHeight="false" outlineLevel="0" collapsed="false">
      <c r="K2176" s="32" t="str">
        <f aca="false">IF(H2176="","",I2176*VLOOKUP(H2176,Kurse!$A$2:$B$5,2))</f>
        <v/>
      </c>
    </row>
    <row r="2177" customFormat="false" ht="12.8" hidden="false" customHeight="false" outlineLevel="0" collapsed="false">
      <c r="K2177" s="32" t="str">
        <f aca="false">IF(H2177="","",I2177*VLOOKUP(H2177,Kurse!$A$2:$B$5,2))</f>
        <v/>
      </c>
    </row>
    <row r="2178" customFormat="false" ht="12.8" hidden="false" customHeight="false" outlineLevel="0" collapsed="false">
      <c r="K2178" s="32" t="str">
        <f aca="false">IF(H2178="","",I2178*VLOOKUP(H2178,Kurse!$A$2:$B$5,2))</f>
        <v/>
      </c>
    </row>
    <row r="2179" customFormat="false" ht="12.8" hidden="false" customHeight="false" outlineLevel="0" collapsed="false">
      <c r="K2179" s="32" t="str">
        <f aca="false">IF(H2179="","",I2179*VLOOKUP(H2179,Kurse!$A$2:$B$5,2))</f>
        <v/>
      </c>
    </row>
    <row r="2180" customFormat="false" ht="12.8" hidden="false" customHeight="false" outlineLevel="0" collapsed="false">
      <c r="K2180" s="32" t="str">
        <f aca="false">IF(H2180="","",I2180*VLOOKUP(H2180,Kurse!$A$2:$B$5,2))</f>
        <v/>
      </c>
    </row>
    <row r="2181" customFormat="false" ht="12.8" hidden="false" customHeight="false" outlineLevel="0" collapsed="false">
      <c r="K2181" s="32" t="str">
        <f aca="false">IF(H2181="","",I2181*VLOOKUP(H2181,Kurse!$A$2:$B$5,2))</f>
        <v/>
      </c>
    </row>
    <row r="2182" customFormat="false" ht="12.8" hidden="false" customHeight="false" outlineLevel="0" collapsed="false">
      <c r="K2182" s="32" t="str">
        <f aca="false">IF(H2182="","",I2182*VLOOKUP(H2182,Kurse!$A$2:$B$5,2))</f>
        <v/>
      </c>
    </row>
    <row r="2183" customFormat="false" ht="12.8" hidden="false" customHeight="false" outlineLevel="0" collapsed="false">
      <c r="K2183" s="32" t="str">
        <f aca="false">IF(H2183="","",I2183*VLOOKUP(H2183,Kurse!$A$2:$B$5,2))</f>
        <v/>
      </c>
    </row>
    <row r="2184" customFormat="false" ht="12.8" hidden="false" customHeight="false" outlineLevel="0" collapsed="false">
      <c r="K2184" s="32" t="str">
        <f aca="false">IF(H2184="","",I2184*VLOOKUP(H2184,Kurse!$A$2:$B$5,2))</f>
        <v/>
      </c>
    </row>
    <row r="2185" customFormat="false" ht="12.8" hidden="false" customHeight="false" outlineLevel="0" collapsed="false">
      <c r="K2185" s="32" t="str">
        <f aca="false">IF(H2185="","",I2185*VLOOKUP(H2185,Kurse!$A$2:$B$5,2))</f>
        <v/>
      </c>
    </row>
    <row r="2186" customFormat="false" ht="12.8" hidden="false" customHeight="false" outlineLevel="0" collapsed="false">
      <c r="K2186" s="32" t="str">
        <f aca="false">IF(H2186="","",I2186*VLOOKUP(H2186,Kurse!$A$2:$B$5,2))</f>
        <v/>
      </c>
    </row>
    <row r="2187" customFormat="false" ht="12.8" hidden="false" customHeight="false" outlineLevel="0" collapsed="false">
      <c r="K2187" s="32" t="str">
        <f aca="false">IF(H2187="","",I2187*VLOOKUP(H2187,Kurse!$A$2:$B$5,2))</f>
        <v/>
      </c>
    </row>
    <row r="2188" customFormat="false" ht="12.8" hidden="false" customHeight="false" outlineLevel="0" collapsed="false">
      <c r="K2188" s="32" t="str">
        <f aca="false">IF(H2188="","",I2188*VLOOKUP(H2188,Kurse!$A$2:$B$5,2))</f>
        <v/>
      </c>
    </row>
    <row r="2189" customFormat="false" ht="12.8" hidden="false" customHeight="false" outlineLevel="0" collapsed="false">
      <c r="K2189" s="32" t="str">
        <f aca="false">IF(H2189="","",I2189*VLOOKUP(H2189,Kurse!$A$2:$B$5,2))</f>
        <v/>
      </c>
    </row>
    <row r="2190" customFormat="false" ht="12.8" hidden="false" customHeight="false" outlineLevel="0" collapsed="false">
      <c r="K2190" s="32" t="str">
        <f aca="false">IF(H2190="","",I2190*VLOOKUP(H2190,Kurse!$A$2:$B$5,2))</f>
        <v/>
      </c>
    </row>
    <row r="2191" customFormat="false" ht="12.8" hidden="false" customHeight="false" outlineLevel="0" collapsed="false">
      <c r="K2191" s="32" t="str">
        <f aca="false">IF(H2191="","",I2191*VLOOKUP(H2191,Kurse!$A$2:$B$5,2))</f>
        <v/>
      </c>
    </row>
    <row r="2192" customFormat="false" ht="12.8" hidden="false" customHeight="false" outlineLevel="0" collapsed="false">
      <c r="K2192" s="32" t="str">
        <f aca="false">IF(H2192="","",I2192*VLOOKUP(H2192,Kurse!$A$2:$B$5,2))</f>
        <v/>
      </c>
    </row>
    <row r="2193" customFormat="false" ht="12.8" hidden="false" customHeight="false" outlineLevel="0" collapsed="false">
      <c r="K2193" s="32" t="str">
        <f aca="false">IF(H2193="","",I2193*VLOOKUP(H2193,Kurse!$A$2:$B$5,2))</f>
        <v/>
      </c>
    </row>
    <row r="2194" customFormat="false" ht="12.8" hidden="false" customHeight="false" outlineLevel="0" collapsed="false">
      <c r="K2194" s="32" t="str">
        <f aca="false">IF(H2194="","",I2194*VLOOKUP(H2194,Kurse!$A$2:$B$5,2))</f>
        <v/>
      </c>
    </row>
    <row r="2195" customFormat="false" ht="12.8" hidden="false" customHeight="false" outlineLevel="0" collapsed="false">
      <c r="K2195" s="32" t="str">
        <f aca="false">IF(H2195="","",I2195*VLOOKUP(H2195,Kurse!$A$2:$B$5,2))</f>
        <v/>
      </c>
    </row>
    <row r="2196" customFormat="false" ht="12.8" hidden="false" customHeight="false" outlineLevel="0" collapsed="false">
      <c r="K2196" s="32" t="str">
        <f aca="false">IF(H2196="","",I2196*VLOOKUP(H2196,Kurse!$A$2:$B$5,2))</f>
        <v/>
      </c>
    </row>
    <row r="2197" customFormat="false" ht="12.8" hidden="false" customHeight="false" outlineLevel="0" collapsed="false">
      <c r="K2197" s="32" t="str">
        <f aca="false">IF(H2197="","",I2197*VLOOKUP(H2197,Kurse!$A$2:$B$5,2))</f>
        <v/>
      </c>
    </row>
    <row r="2198" customFormat="false" ht="12.8" hidden="false" customHeight="false" outlineLevel="0" collapsed="false">
      <c r="K2198" s="32" t="str">
        <f aca="false">IF(H2198="","",I2198*VLOOKUP(H2198,Kurse!$A$2:$B$5,2))</f>
        <v/>
      </c>
    </row>
    <row r="2199" customFormat="false" ht="12.8" hidden="false" customHeight="false" outlineLevel="0" collapsed="false">
      <c r="K2199" s="32" t="str">
        <f aca="false">IF(H2199="","",I2199*VLOOKUP(H2199,Kurse!$A$2:$B$5,2))</f>
        <v/>
      </c>
    </row>
    <row r="2200" customFormat="false" ht="12.8" hidden="false" customHeight="false" outlineLevel="0" collapsed="false">
      <c r="K2200" s="32" t="str">
        <f aca="false">IF(H2200="","",I2200*VLOOKUP(H2200,Kurse!$A$2:$B$5,2))</f>
        <v/>
      </c>
    </row>
    <row r="2201" customFormat="false" ht="12.8" hidden="false" customHeight="false" outlineLevel="0" collapsed="false">
      <c r="K2201" s="32" t="str">
        <f aca="false">IF(H2201="","",I2201*VLOOKUP(H2201,Kurse!$A$2:$B$5,2))</f>
        <v/>
      </c>
    </row>
    <row r="2202" customFormat="false" ht="12.8" hidden="false" customHeight="false" outlineLevel="0" collapsed="false">
      <c r="K2202" s="32" t="str">
        <f aca="false">IF(H2202="","",I2202*VLOOKUP(H2202,Kurse!$A$2:$B$5,2))</f>
        <v/>
      </c>
    </row>
    <row r="2203" customFormat="false" ht="12.8" hidden="false" customHeight="false" outlineLevel="0" collapsed="false">
      <c r="K2203" s="32" t="str">
        <f aca="false">IF(H2203="","",I2203*VLOOKUP(H2203,Kurse!$A$2:$B$5,2))</f>
        <v/>
      </c>
    </row>
    <row r="2204" customFormat="false" ht="12.8" hidden="false" customHeight="false" outlineLevel="0" collapsed="false">
      <c r="K2204" s="32" t="str">
        <f aca="false">IF(H2204="","",I2204*VLOOKUP(H2204,Kurse!$A$2:$B$5,2))</f>
        <v/>
      </c>
    </row>
    <row r="2205" customFormat="false" ht="12.8" hidden="false" customHeight="false" outlineLevel="0" collapsed="false">
      <c r="K2205" s="32" t="str">
        <f aca="false">IF(H2205="","",I2205*VLOOKUP(H2205,Kurse!$A$2:$B$5,2))</f>
        <v/>
      </c>
    </row>
    <row r="2206" customFormat="false" ht="12.8" hidden="false" customHeight="false" outlineLevel="0" collapsed="false">
      <c r="K2206" s="32" t="str">
        <f aca="false">IF(H2206="","",I2206*VLOOKUP(H2206,Kurse!$A$2:$B$5,2))</f>
        <v/>
      </c>
    </row>
    <row r="2207" customFormat="false" ht="12.8" hidden="false" customHeight="false" outlineLevel="0" collapsed="false">
      <c r="K2207" s="32" t="str">
        <f aca="false">IF(H2207="","",I2207*VLOOKUP(H2207,Kurse!$A$2:$B$5,2))</f>
        <v/>
      </c>
    </row>
    <row r="2208" customFormat="false" ht="12.8" hidden="false" customHeight="false" outlineLevel="0" collapsed="false">
      <c r="K2208" s="32" t="str">
        <f aca="false">IF(H2208="","",I2208*VLOOKUP(H2208,Kurse!$A$2:$B$5,2))</f>
        <v/>
      </c>
    </row>
    <row r="2209" customFormat="false" ht="12.8" hidden="false" customHeight="false" outlineLevel="0" collapsed="false">
      <c r="K2209" s="32" t="str">
        <f aca="false">IF(H2209="","",I2209*VLOOKUP(H2209,Kurse!$A$2:$B$5,2))</f>
        <v/>
      </c>
    </row>
    <row r="2210" customFormat="false" ht="12.8" hidden="false" customHeight="false" outlineLevel="0" collapsed="false">
      <c r="K2210" s="32" t="str">
        <f aca="false">IF(H2210="","",I2210*VLOOKUP(H2210,Kurse!$A$2:$B$5,2))</f>
        <v/>
      </c>
    </row>
    <row r="2211" customFormat="false" ht="12.8" hidden="false" customHeight="false" outlineLevel="0" collapsed="false">
      <c r="K2211" s="32" t="str">
        <f aca="false">IF(H2211="","",I2211*VLOOKUP(H2211,Kurse!$A$2:$B$5,2))</f>
        <v/>
      </c>
    </row>
    <row r="2212" customFormat="false" ht="12.8" hidden="false" customHeight="false" outlineLevel="0" collapsed="false">
      <c r="K2212" s="32" t="str">
        <f aca="false">IF(H2212="","",I2212*VLOOKUP(H2212,Kurse!$A$2:$B$5,2))</f>
        <v/>
      </c>
    </row>
    <row r="2213" customFormat="false" ht="12.8" hidden="false" customHeight="false" outlineLevel="0" collapsed="false">
      <c r="K2213" s="32" t="str">
        <f aca="false">IF(H2213="","",I2213*VLOOKUP(H2213,Kurse!$A$2:$B$5,2))</f>
        <v/>
      </c>
    </row>
    <row r="2214" customFormat="false" ht="12.8" hidden="false" customHeight="false" outlineLevel="0" collapsed="false">
      <c r="K2214" s="32" t="str">
        <f aca="false">IF(H2214="","",I2214*VLOOKUP(H2214,Kurse!$A$2:$B$5,2))</f>
        <v/>
      </c>
    </row>
    <row r="2215" customFormat="false" ht="12.8" hidden="false" customHeight="false" outlineLevel="0" collapsed="false">
      <c r="K2215" s="32" t="str">
        <f aca="false">IF(H2215="","",I2215*VLOOKUP(H2215,Kurse!$A$2:$B$5,2))</f>
        <v/>
      </c>
    </row>
    <row r="2216" customFormat="false" ht="12.8" hidden="false" customHeight="false" outlineLevel="0" collapsed="false">
      <c r="K2216" s="32" t="str">
        <f aca="false">IF(H2216="","",I2216*VLOOKUP(H2216,Kurse!$A$2:$B$5,2))</f>
        <v/>
      </c>
    </row>
    <row r="2217" customFormat="false" ht="12.8" hidden="false" customHeight="false" outlineLevel="0" collapsed="false">
      <c r="K2217" s="32" t="str">
        <f aca="false">IF(H2217="","",I2217*VLOOKUP(H2217,Kurse!$A$2:$B$5,2))</f>
        <v/>
      </c>
    </row>
    <row r="2218" customFormat="false" ht="12.8" hidden="false" customHeight="false" outlineLevel="0" collapsed="false">
      <c r="K2218" s="32" t="str">
        <f aca="false">IF(H2218="","",I2218*VLOOKUP(H2218,Kurse!$A$2:$B$5,2))</f>
        <v/>
      </c>
    </row>
    <row r="2219" customFormat="false" ht="12.8" hidden="false" customHeight="false" outlineLevel="0" collapsed="false">
      <c r="K2219" s="32" t="str">
        <f aca="false">IF(H2219="","",I2219*VLOOKUP(H2219,Kurse!$A$2:$B$5,2))</f>
        <v/>
      </c>
    </row>
    <row r="2220" customFormat="false" ht="12.8" hidden="false" customHeight="false" outlineLevel="0" collapsed="false">
      <c r="K2220" s="32" t="str">
        <f aca="false">IF(H2220="","",I2220*VLOOKUP(H2220,Kurse!$A$2:$B$5,2))</f>
        <v/>
      </c>
    </row>
    <row r="2221" customFormat="false" ht="12.8" hidden="false" customHeight="false" outlineLevel="0" collapsed="false">
      <c r="K2221" s="32" t="str">
        <f aca="false">IF(H2221="","",I2221*VLOOKUP(H2221,Kurse!$A$2:$B$5,2))</f>
        <v/>
      </c>
    </row>
    <row r="2222" customFormat="false" ht="12.8" hidden="false" customHeight="false" outlineLevel="0" collapsed="false">
      <c r="K2222" s="32" t="str">
        <f aca="false">IF(H2222="","",I2222*VLOOKUP(H2222,Kurse!$A$2:$B$5,2))</f>
        <v/>
      </c>
    </row>
    <row r="2223" customFormat="false" ht="12.8" hidden="false" customHeight="false" outlineLevel="0" collapsed="false">
      <c r="K2223" s="32" t="str">
        <f aca="false">IF(H2223="","",I2223*VLOOKUP(H2223,Kurse!$A$2:$B$5,2))</f>
        <v/>
      </c>
    </row>
    <row r="2224" customFormat="false" ht="12.8" hidden="false" customHeight="false" outlineLevel="0" collapsed="false">
      <c r="K2224" s="32" t="str">
        <f aca="false">IF(H2224="","",I2224*VLOOKUP(H2224,Kurse!$A$2:$B$5,2))</f>
        <v/>
      </c>
    </row>
    <row r="2225" customFormat="false" ht="12.8" hidden="false" customHeight="false" outlineLevel="0" collapsed="false">
      <c r="K2225" s="32" t="str">
        <f aca="false">IF(H2225="","",I2225*VLOOKUP(H2225,Kurse!$A$2:$B$5,2))</f>
        <v/>
      </c>
    </row>
    <row r="2226" customFormat="false" ht="12.8" hidden="false" customHeight="false" outlineLevel="0" collapsed="false">
      <c r="K2226" s="32" t="str">
        <f aca="false">IF(H2226="","",I2226*VLOOKUP(H2226,Kurse!$A$2:$B$5,2))</f>
        <v/>
      </c>
    </row>
    <row r="2227" customFormat="false" ht="12.8" hidden="false" customHeight="false" outlineLevel="0" collapsed="false">
      <c r="K2227" s="32" t="str">
        <f aca="false">IF(H2227="","",I2227*VLOOKUP(H2227,Kurse!$A$2:$B$5,2))</f>
        <v/>
      </c>
    </row>
    <row r="2228" customFormat="false" ht="12.8" hidden="false" customHeight="false" outlineLevel="0" collapsed="false">
      <c r="K2228" s="32" t="str">
        <f aca="false">IF(H2228="","",I2228*VLOOKUP(H2228,Kurse!$A$2:$B$5,2))</f>
        <v/>
      </c>
    </row>
    <row r="2229" customFormat="false" ht="12.8" hidden="false" customHeight="false" outlineLevel="0" collapsed="false">
      <c r="K2229" s="32" t="str">
        <f aca="false">IF(H2229="","",I2229*VLOOKUP(H2229,Kurse!$A$2:$B$5,2))</f>
        <v/>
      </c>
    </row>
    <row r="2230" customFormat="false" ht="12.8" hidden="false" customHeight="false" outlineLevel="0" collapsed="false">
      <c r="K2230" s="32" t="str">
        <f aca="false">IF(H2230="","",I2230*VLOOKUP(H2230,Kurse!$A$2:$B$5,2))</f>
        <v/>
      </c>
    </row>
    <row r="2231" customFormat="false" ht="12.8" hidden="false" customHeight="false" outlineLevel="0" collapsed="false">
      <c r="K2231" s="32" t="str">
        <f aca="false">IF(H2231="","",I2231*VLOOKUP(H2231,Kurse!$A$2:$B$5,2))</f>
        <v/>
      </c>
    </row>
    <row r="2232" customFormat="false" ht="12.8" hidden="false" customHeight="false" outlineLevel="0" collapsed="false">
      <c r="K2232" s="32" t="str">
        <f aca="false">IF(H2232="","",I2232*VLOOKUP(H2232,Kurse!$A$2:$B$5,2))</f>
        <v/>
      </c>
    </row>
    <row r="2233" customFormat="false" ht="12.8" hidden="false" customHeight="false" outlineLevel="0" collapsed="false">
      <c r="K2233" s="32" t="str">
        <f aca="false">IF(H2233="","",I2233*VLOOKUP(H2233,Kurse!$A$2:$B$5,2))</f>
        <v/>
      </c>
    </row>
    <row r="2234" customFormat="false" ht="12.8" hidden="false" customHeight="false" outlineLevel="0" collapsed="false">
      <c r="K2234" s="32" t="str">
        <f aca="false">IF(H2234="","",I2234*VLOOKUP(H2234,Kurse!$A$2:$B$5,2))</f>
        <v/>
      </c>
    </row>
    <row r="2235" customFormat="false" ht="12.8" hidden="false" customHeight="false" outlineLevel="0" collapsed="false">
      <c r="K2235" s="32" t="str">
        <f aca="false">IF(H2235="","",I2235*VLOOKUP(H2235,Kurse!$A$2:$B$5,2))</f>
        <v/>
      </c>
    </row>
    <row r="2236" customFormat="false" ht="12.8" hidden="false" customHeight="false" outlineLevel="0" collapsed="false">
      <c r="K2236" s="32" t="str">
        <f aca="false">IF(H2236="","",I2236*VLOOKUP(H2236,Kurse!$A$2:$B$5,2))</f>
        <v/>
      </c>
    </row>
    <row r="2237" customFormat="false" ht="12.8" hidden="false" customHeight="false" outlineLevel="0" collapsed="false">
      <c r="K2237" s="32" t="str">
        <f aca="false">IF(H2237="","",I2237*VLOOKUP(H2237,Kurse!$A$2:$B$5,2))</f>
        <v/>
      </c>
    </row>
    <row r="2238" customFormat="false" ht="12.8" hidden="false" customHeight="false" outlineLevel="0" collapsed="false">
      <c r="K2238" s="32" t="str">
        <f aca="false">IF(H2238="","",I2238*VLOOKUP(H2238,Kurse!$A$2:$B$5,2))</f>
        <v/>
      </c>
    </row>
    <row r="2239" customFormat="false" ht="12.8" hidden="false" customHeight="false" outlineLevel="0" collapsed="false">
      <c r="K2239" s="32" t="str">
        <f aca="false">IF(H2239="","",I2239*VLOOKUP(H2239,Kurse!$A$2:$B$5,2))</f>
        <v/>
      </c>
    </row>
    <row r="2240" customFormat="false" ht="12.8" hidden="false" customHeight="false" outlineLevel="0" collapsed="false">
      <c r="K2240" s="32" t="str">
        <f aca="false">IF(H2240="","",I2240*VLOOKUP(H2240,Kurse!$A$2:$B$5,2))</f>
        <v/>
      </c>
    </row>
    <row r="2241" customFormat="false" ht="12.8" hidden="false" customHeight="false" outlineLevel="0" collapsed="false">
      <c r="K2241" s="32" t="str">
        <f aca="false">IF(H2241="","",I2241*VLOOKUP(H2241,Kurse!$A$2:$B$5,2))</f>
        <v/>
      </c>
    </row>
    <row r="2242" customFormat="false" ht="12.8" hidden="false" customHeight="false" outlineLevel="0" collapsed="false">
      <c r="K2242" s="32" t="str">
        <f aca="false">IF(H2242="","",I2242*VLOOKUP(H2242,Kurse!$A$2:$B$5,2))</f>
        <v/>
      </c>
    </row>
    <row r="2243" customFormat="false" ht="12.8" hidden="false" customHeight="false" outlineLevel="0" collapsed="false">
      <c r="K2243" s="32" t="str">
        <f aca="false">IF(H2243="","",I2243*VLOOKUP(H2243,Kurse!$A$2:$B$5,2))</f>
        <v/>
      </c>
    </row>
    <row r="2244" customFormat="false" ht="12.8" hidden="false" customHeight="false" outlineLevel="0" collapsed="false">
      <c r="K2244" s="32" t="str">
        <f aca="false">IF(H2244="","",I2244*VLOOKUP(H2244,Kurse!$A$2:$B$5,2))</f>
        <v/>
      </c>
    </row>
    <row r="2245" customFormat="false" ht="12.8" hidden="false" customHeight="false" outlineLevel="0" collapsed="false">
      <c r="K2245" s="32" t="str">
        <f aca="false">IF(H2245="","",I2245*VLOOKUP(H2245,Kurse!$A$2:$B$5,2))</f>
        <v/>
      </c>
    </row>
    <row r="2246" customFormat="false" ht="12.8" hidden="false" customHeight="false" outlineLevel="0" collapsed="false">
      <c r="K2246" s="32" t="str">
        <f aca="false">IF(H2246="","",I2246*VLOOKUP(H2246,Kurse!$A$2:$B$5,2))</f>
        <v/>
      </c>
    </row>
    <row r="2247" customFormat="false" ht="12.8" hidden="false" customHeight="false" outlineLevel="0" collapsed="false">
      <c r="K2247" s="32" t="str">
        <f aca="false">IF(H2247="","",I2247*VLOOKUP(H2247,Kurse!$A$2:$B$5,2))</f>
        <v/>
      </c>
    </row>
    <row r="2248" customFormat="false" ht="12.8" hidden="false" customHeight="false" outlineLevel="0" collapsed="false">
      <c r="K2248" s="32" t="str">
        <f aca="false">IF(H2248="","",I2248*VLOOKUP(H2248,Kurse!$A$2:$B$5,2))</f>
        <v/>
      </c>
    </row>
    <row r="2249" customFormat="false" ht="12.8" hidden="false" customHeight="false" outlineLevel="0" collapsed="false">
      <c r="K2249" s="32" t="str">
        <f aca="false">IF(H2249="","",I2249*VLOOKUP(H2249,Kurse!$A$2:$B$5,2))</f>
        <v/>
      </c>
    </row>
    <row r="2250" customFormat="false" ht="12.8" hidden="false" customHeight="false" outlineLevel="0" collapsed="false">
      <c r="K2250" s="32" t="str">
        <f aca="false">IF(H2250="","",I2250*VLOOKUP(H2250,Kurse!$A$2:$B$5,2))</f>
        <v/>
      </c>
    </row>
    <row r="2251" customFormat="false" ht="12.8" hidden="false" customHeight="false" outlineLevel="0" collapsed="false">
      <c r="K2251" s="32" t="str">
        <f aca="false">IF(H2251="","",I2251*VLOOKUP(H2251,Kurse!$A$2:$B$5,2))</f>
        <v/>
      </c>
    </row>
    <row r="2252" customFormat="false" ht="12.8" hidden="false" customHeight="false" outlineLevel="0" collapsed="false">
      <c r="K2252" s="32" t="str">
        <f aca="false">IF(H2252="","",I2252*VLOOKUP(H2252,Kurse!$A$2:$B$5,2))</f>
        <v/>
      </c>
    </row>
    <row r="2253" customFormat="false" ht="12.8" hidden="false" customHeight="false" outlineLevel="0" collapsed="false">
      <c r="K2253" s="32" t="str">
        <f aca="false">IF(H2253="","",I2253*VLOOKUP(H2253,Kurse!$A$2:$B$5,2))</f>
        <v/>
      </c>
    </row>
    <row r="2254" customFormat="false" ht="12.8" hidden="false" customHeight="false" outlineLevel="0" collapsed="false">
      <c r="K2254" s="32" t="str">
        <f aca="false">IF(H2254="","",I2254*VLOOKUP(H2254,Kurse!$A$2:$B$5,2))</f>
        <v/>
      </c>
    </row>
    <row r="2255" customFormat="false" ht="12.8" hidden="false" customHeight="false" outlineLevel="0" collapsed="false">
      <c r="K2255" s="32" t="str">
        <f aca="false">IF(H2255="","",I2255*VLOOKUP(H2255,Kurse!$A$2:$B$5,2))</f>
        <v/>
      </c>
    </row>
    <row r="2256" customFormat="false" ht="12.8" hidden="false" customHeight="false" outlineLevel="0" collapsed="false">
      <c r="K2256" s="32" t="str">
        <f aca="false">IF(H2256="","",I2256*VLOOKUP(H2256,Kurse!$A$2:$B$5,2))</f>
        <v/>
      </c>
    </row>
    <row r="2257" customFormat="false" ht="12.8" hidden="false" customHeight="false" outlineLevel="0" collapsed="false">
      <c r="K2257" s="32" t="str">
        <f aca="false">IF(H2257="","",I2257*VLOOKUP(H2257,Kurse!$A$2:$B$5,2))</f>
        <v/>
      </c>
    </row>
    <row r="2258" customFormat="false" ht="12.8" hidden="false" customHeight="false" outlineLevel="0" collapsed="false">
      <c r="K2258" s="32" t="str">
        <f aca="false">IF(H2258="","",I2258*VLOOKUP(H2258,Kurse!$A$2:$B$5,2))</f>
        <v/>
      </c>
    </row>
    <row r="2259" customFormat="false" ht="12.8" hidden="false" customHeight="false" outlineLevel="0" collapsed="false">
      <c r="K2259" s="32" t="str">
        <f aca="false">IF(H2259="","",I2259*VLOOKUP(H2259,Kurse!$A$2:$B$5,2))</f>
        <v/>
      </c>
    </row>
    <row r="2260" customFormat="false" ht="12.8" hidden="false" customHeight="false" outlineLevel="0" collapsed="false">
      <c r="K2260" s="32" t="str">
        <f aca="false">IF(H2260="","",I2260*VLOOKUP(H2260,Kurse!$A$2:$B$5,2))</f>
        <v/>
      </c>
    </row>
    <row r="2261" customFormat="false" ht="12.8" hidden="false" customHeight="false" outlineLevel="0" collapsed="false">
      <c r="K2261" s="32" t="str">
        <f aca="false">IF(H2261="","",I2261*VLOOKUP(H2261,Kurse!$A$2:$B$5,2))</f>
        <v/>
      </c>
    </row>
    <row r="2262" customFormat="false" ht="12.8" hidden="false" customHeight="false" outlineLevel="0" collapsed="false">
      <c r="K2262" s="32" t="str">
        <f aca="false">IF(H2262="","",I2262*VLOOKUP(H2262,Kurse!$A$2:$B$5,2))</f>
        <v/>
      </c>
    </row>
    <row r="2263" customFormat="false" ht="12.8" hidden="false" customHeight="false" outlineLevel="0" collapsed="false">
      <c r="K2263" s="32" t="str">
        <f aca="false">IF(H2263="","",I2263*VLOOKUP(H2263,Kurse!$A$2:$B$5,2))</f>
        <v/>
      </c>
    </row>
    <row r="2264" customFormat="false" ht="12.8" hidden="false" customHeight="false" outlineLevel="0" collapsed="false">
      <c r="K2264" s="32" t="str">
        <f aca="false">IF(H2264="","",I2264*VLOOKUP(H2264,Kurse!$A$2:$B$5,2))</f>
        <v/>
      </c>
    </row>
    <row r="2265" customFormat="false" ht="12.8" hidden="false" customHeight="false" outlineLevel="0" collapsed="false">
      <c r="K2265" s="32" t="str">
        <f aca="false">IF(H2265="","",I2265*VLOOKUP(H2265,Kurse!$A$2:$B$5,2))</f>
        <v/>
      </c>
    </row>
    <row r="2266" customFormat="false" ht="12.8" hidden="false" customHeight="false" outlineLevel="0" collapsed="false">
      <c r="K2266" s="32" t="str">
        <f aca="false">IF(H2266="","",I2266*VLOOKUP(H2266,Kurse!$A$2:$B$5,2))</f>
        <v/>
      </c>
    </row>
    <row r="2267" customFormat="false" ht="12.8" hidden="false" customHeight="false" outlineLevel="0" collapsed="false">
      <c r="K2267" s="32" t="str">
        <f aca="false">IF(H2267="","",I2267*VLOOKUP(H2267,Kurse!$A$2:$B$5,2))</f>
        <v/>
      </c>
    </row>
    <row r="2268" customFormat="false" ht="12.8" hidden="false" customHeight="false" outlineLevel="0" collapsed="false">
      <c r="K2268" s="32" t="str">
        <f aca="false">IF(H2268="","",I2268*VLOOKUP(H2268,Kurse!$A$2:$B$5,2))</f>
        <v/>
      </c>
    </row>
    <row r="2269" customFormat="false" ht="12.8" hidden="false" customHeight="false" outlineLevel="0" collapsed="false">
      <c r="K2269" s="32" t="str">
        <f aca="false">IF(H2269="","",I2269*VLOOKUP(H2269,Kurse!$A$2:$B$5,2))</f>
        <v/>
      </c>
    </row>
    <row r="2270" customFormat="false" ht="12.8" hidden="false" customHeight="false" outlineLevel="0" collapsed="false">
      <c r="K2270" s="32" t="str">
        <f aca="false">IF(H2270="","",I2270*VLOOKUP(H2270,Kurse!$A$2:$B$5,2))</f>
        <v/>
      </c>
    </row>
    <row r="2271" customFormat="false" ht="12.8" hidden="false" customHeight="false" outlineLevel="0" collapsed="false">
      <c r="K2271" s="32" t="str">
        <f aca="false">IF(H2271="","",I2271*VLOOKUP(H2271,Kurse!$A$2:$B$5,2))</f>
        <v/>
      </c>
    </row>
    <row r="2272" customFormat="false" ht="12.8" hidden="false" customHeight="false" outlineLevel="0" collapsed="false">
      <c r="K2272" s="32" t="str">
        <f aca="false">IF(H2272="","",I2272*VLOOKUP(H2272,Kurse!$A$2:$B$5,2))</f>
        <v/>
      </c>
    </row>
    <row r="2273" customFormat="false" ht="12.8" hidden="false" customHeight="false" outlineLevel="0" collapsed="false">
      <c r="K2273" s="32" t="str">
        <f aca="false">IF(H2273="","",I2273*VLOOKUP(H2273,Kurse!$A$2:$B$5,2))</f>
        <v/>
      </c>
    </row>
    <row r="2274" customFormat="false" ht="12.8" hidden="false" customHeight="false" outlineLevel="0" collapsed="false">
      <c r="K2274" s="32" t="str">
        <f aca="false">IF(H2274="","",I2274*VLOOKUP(H2274,Kurse!$A$2:$B$5,2))</f>
        <v/>
      </c>
    </row>
    <row r="2275" customFormat="false" ht="12.8" hidden="false" customHeight="false" outlineLevel="0" collapsed="false">
      <c r="K2275" s="32" t="str">
        <f aca="false">IF(H2275="","",I2275*VLOOKUP(H2275,Kurse!$A$2:$B$5,2))</f>
        <v/>
      </c>
    </row>
    <row r="2276" customFormat="false" ht="12.8" hidden="false" customHeight="false" outlineLevel="0" collapsed="false">
      <c r="K2276" s="32" t="str">
        <f aca="false">IF(H2276="","",I2276*VLOOKUP(H2276,Kurse!$A$2:$B$5,2))</f>
        <v/>
      </c>
    </row>
    <row r="2277" customFormat="false" ht="12.8" hidden="false" customHeight="false" outlineLevel="0" collapsed="false">
      <c r="K2277" s="32" t="str">
        <f aca="false">IF(H2277="","",I2277*VLOOKUP(H2277,Kurse!$A$2:$B$5,2))</f>
        <v/>
      </c>
    </row>
    <row r="2278" customFormat="false" ht="12.8" hidden="false" customHeight="false" outlineLevel="0" collapsed="false">
      <c r="K2278" s="32" t="str">
        <f aca="false">IF(H2278="","",I2278*VLOOKUP(H2278,Kurse!$A$2:$B$5,2))</f>
        <v/>
      </c>
    </row>
    <row r="2279" customFormat="false" ht="12.8" hidden="false" customHeight="false" outlineLevel="0" collapsed="false">
      <c r="K2279" s="32" t="str">
        <f aca="false">IF(H2279="","",I2279*VLOOKUP(H2279,Kurse!$A$2:$B$5,2))</f>
        <v/>
      </c>
    </row>
    <row r="2280" customFormat="false" ht="12.8" hidden="false" customHeight="false" outlineLevel="0" collapsed="false">
      <c r="K2280" s="32" t="str">
        <f aca="false">IF(H2280="","",I2280*VLOOKUP(H2280,Kurse!$A$2:$B$5,2))</f>
        <v/>
      </c>
    </row>
    <row r="2281" customFormat="false" ht="12.8" hidden="false" customHeight="false" outlineLevel="0" collapsed="false">
      <c r="K2281" s="32" t="str">
        <f aca="false">IF(H2281="","",I2281*VLOOKUP(H2281,Kurse!$A$2:$B$5,2))</f>
        <v/>
      </c>
    </row>
    <row r="2282" customFormat="false" ht="12.8" hidden="false" customHeight="false" outlineLevel="0" collapsed="false">
      <c r="K2282" s="32" t="str">
        <f aca="false">IF(H2282="","",I2282*VLOOKUP(H2282,Kurse!$A$2:$B$5,2))</f>
        <v/>
      </c>
    </row>
    <row r="2283" customFormat="false" ht="12.8" hidden="false" customHeight="false" outlineLevel="0" collapsed="false">
      <c r="K2283" s="32" t="str">
        <f aca="false">IF(H2283="","",I2283*VLOOKUP(H2283,Kurse!$A$2:$B$5,2))</f>
        <v/>
      </c>
    </row>
    <row r="2284" customFormat="false" ht="12.8" hidden="false" customHeight="false" outlineLevel="0" collapsed="false">
      <c r="K2284" s="32" t="str">
        <f aca="false">IF(H2284="","",I2284*VLOOKUP(H2284,Kurse!$A$2:$B$5,2))</f>
        <v/>
      </c>
    </row>
    <row r="2285" customFormat="false" ht="12.8" hidden="false" customHeight="false" outlineLevel="0" collapsed="false">
      <c r="K2285" s="32" t="str">
        <f aca="false">IF(H2285="","",I2285*VLOOKUP(H2285,Kurse!$A$2:$B$5,2))</f>
        <v/>
      </c>
    </row>
    <row r="2286" customFormat="false" ht="12.8" hidden="false" customHeight="false" outlineLevel="0" collapsed="false">
      <c r="K2286" s="32" t="str">
        <f aca="false">IF(H2286="","",I2286*VLOOKUP(H2286,Kurse!$A$2:$B$5,2))</f>
        <v/>
      </c>
    </row>
    <row r="2287" customFormat="false" ht="12.8" hidden="false" customHeight="false" outlineLevel="0" collapsed="false">
      <c r="K2287" s="32" t="str">
        <f aca="false">IF(H2287="","",I2287*VLOOKUP(H2287,Kurse!$A$2:$B$5,2))</f>
        <v/>
      </c>
    </row>
    <row r="2288" customFormat="false" ht="12.8" hidden="false" customHeight="false" outlineLevel="0" collapsed="false">
      <c r="K2288" s="32" t="str">
        <f aca="false">IF(H2288="","",I2288*VLOOKUP(H2288,Kurse!$A$2:$B$5,2))</f>
        <v/>
      </c>
    </row>
    <row r="2289" customFormat="false" ht="12.8" hidden="false" customHeight="false" outlineLevel="0" collapsed="false">
      <c r="K2289" s="32" t="str">
        <f aca="false">IF(H2289="","",I2289*VLOOKUP(H2289,Kurse!$A$2:$B$5,2))</f>
        <v/>
      </c>
    </row>
    <row r="2290" customFormat="false" ht="12.8" hidden="false" customHeight="false" outlineLevel="0" collapsed="false">
      <c r="K2290" s="32" t="str">
        <f aca="false">IF(H2290="","",I2290*VLOOKUP(H2290,Kurse!$A$2:$B$5,2))</f>
        <v/>
      </c>
    </row>
    <row r="2291" customFormat="false" ht="12.8" hidden="false" customHeight="false" outlineLevel="0" collapsed="false">
      <c r="K2291" s="32" t="str">
        <f aca="false">IF(H2291="","",I2291*VLOOKUP(H2291,Kurse!$A$2:$B$5,2))</f>
        <v/>
      </c>
    </row>
    <row r="2292" customFormat="false" ht="12.8" hidden="false" customHeight="false" outlineLevel="0" collapsed="false">
      <c r="K2292" s="32" t="str">
        <f aca="false">IF(H2292="","",I2292*VLOOKUP(H2292,Kurse!$A$2:$B$5,2))</f>
        <v/>
      </c>
    </row>
    <row r="2293" customFormat="false" ht="12.8" hidden="false" customHeight="false" outlineLevel="0" collapsed="false">
      <c r="K2293" s="32" t="str">
        <f aca="false">IF(H2293="","",I2293*VLOOKUP(H2293,Kurse!$A$2:$B$5,2))</f>
        <v/>
      </c>
    </row>
    <row r="2294" customFormat="false" ht="12.8" hidden="false" customHeight="false" outlineLevel="0" collapsed="false">
      <c r="K2294" s="32" t="str">
        <f aca="false">IF(H2294="","",I2294*VLOOKUP(H2294,Kurse!$A$2:$B$5,2))</f>
        <v/>
      </c>
    </row>
    <row r="2295" customFormat="false" ht="12.8" hidden="false" customHeight="false" outlineLevel="0" collapsed="false">
      <c r="K2295" s="32" t="str">
        <f aca="false">IF(H2295="","",I2295*VLOOKUP(H2295,Kurse!$A$2:$B$5,2))</f>
        <v/>
      </c>
    </row>
    <row r="2296" customFormat="false" ht="12.8" hidden="false" customHeight="false" outlineLevel="0" collapsed="false">
      <c r="K2296" s="32" t="str">
        <f aca="false">IF(H2296="","",I2296*VLOOKUP(H2296,Kurse!$A$2:$B$5,2))</f>
        <v/>
      </c>
    </row>
    <row r="2297" customFormat="false" ht="12.8" hidden="false" customHeight="false" outlineLevel="0" collapsed="false">
      <c r="K2297" s="32" t="str">
        <f aca="false">IF(H2297="","",I2297*VLOOKUP(H2297,Kurse!$A$2:$B$5,2))</f>
        <v/>
      </c>
    </row>
    <row r="2298" customFormat="false" ht="12.8" hidden="false" customHeight="false" outlineLevel="0" collapsed="false">
      <c r="K2298" s="32" t="str">
        <f aca="false">IF(H2298="","",I2298*VLOOKUP(H2298,Kurse!$A$2:$B$5,2))</f>
        <v/>
      </c>
    </row>
    <row r="2299" customFormat="false" ht="12.8" hidden="false" customHeight="false" outlineLevel="0" collapsed="false">
      <c r="K2299" s="32" t="str">
        <f aca="false">IF(H2299="","",I2299*VLOOKUP(H2299,Kurse!$A$2:$B$5,2))</f>
        <v/>
      </c>
    </row>
    <row r="2300" customFormat="false" ht="12.8" hidden="false" customHeight="false" outlineLevel="0" collapsed="false">
      <c r="K2300" s="32" t="str">
        <f aca="false">IF(H2300="","",I2300*VLOOKUP(H2300,Kurse!$A$2:$B$5,2))</f>
        <v/>
      </c>
    </row>
    <row r="2301" customFormat="false" ht="12.8" hidden="false" customHeight="false" outlineLevel="0" collapsed="false">
      <c r="K2301" s="32" t="str">
        <f aca="false">IF(H2301="","",I2301*VLOOKUP(H2301,Kurse!$A$2:$B$5,2))</f>
        <v/>
      </c>
    </row>
    <row r="2302" customFormat="false" ht="12.8" hidden="false" customHeight="false" outlineLevel="0" collapsed="false">
      <c r="K2302" s="32" t="str">
        <f aca="false">IF(H2302="","",I2302*VLOOKUP(H2302,Kurse!$A$2:$B$5,2))</f>
        <v/>
      </c>
    </row>
    <row r="2303" customFormat="false" ht="12.8" hidden="false" customHeight="false" outlineLevel="0" collapsed="false">
      <c r="K2303" s="32" t="str">
        <f aca="false">IF(H2303="","",I2303*VLOOKUP(H2303,Kurse!$A$2:$B$5,2))</f>
        <v/>
      </c>
    </row>
    <row r="2304" customFormat="false" ht="12.8" hidden="false" customHeight="false" outlineLevel="0" collapsed="false">
      <c r="K2304" s="32" t="str">
        <f aca="false">IF(H2304="","",I2304*VLOOKUP(H2304,Kurse!$A$2:$B$5,2))</f>
        <v/>
      </c>
    </row>
    <row r="2305" customFormat="false" ht="12.8" hidden="false" customHeight="false" outlineLevel="0" collapsed="false">
      <c r="K2305" s="32" t="str">
        <f aca="false">IF(H2305="","",I2305*VLOOKUP(H2305,Kurse!$A$2:$B$5,2))</f>
        <v/>
      </c>
    </row>
    <row r="2306" customFormat="false" ht="12.8" hidden="false" customHeight="false" outlineLevel="0" collapsed="false">
      <c r="K2306" s="32" t="str">
        <f aca="false">IF(H2306="","",I2306*VLOOKUP(H2306,Kurse!$A$2:$B$5,2))</f>
        <v/>
      </c>
    </row>
    <row r="2307" customFormat="false" ht="12.8" hidden="false" customHeight="false" outlineLevel="0" collapsed="false">
      <c r="K2307" s="32" t="str">
        <f aca="false">IF(H2307="","",I2307*VLOOKUP(H2307,Kurse!$A$2:$B$5,2))</f>
        <v/>
      </c>
    </row>
    <row r="2308" customFormat="false" ht="12.8" hidden="false" customHeight="false" outlineLevel="0" collapsed="false">
      <c r="K2308" s="32" t="str">
        <f aca="false">IF(H2308="","",I2308*VLOOKUP(H2308,Kurse!$A$2:$B$5,2))</f>
        <v/>
      </c>
    </row>
    <row r="2309" customFormat="false" ht="12.8" hidden="false" customHeight="false" outlineLevel="0" collapsed="false">
      <c r="K2309" s="32" t="str">
        <f aca="false">IF(H2309="","",I2309*VLOOKUP(H2309,Kurse!$A$2:$B$5,2))</f>
        <v/>
      </c>
    </row>
    <row r="2310" customFormat="false" ht="12.8" hidden="false" customHeight="false" outlineLevel="0" collapsed="false">
      <c r="K2310" s="32" t="str">
        <f aca="false">IF(H2310="","",I2310*VLOOKUP(H2310,Kurse!$A$2:$B$5,2))</f>
        <v/>
      </c>
    </row>
    <row r="2311" customFormat="false" ht="12.8" hidden="false" customHeight="false" outlineLevel="0" collapsed="false">
      <c r="K2311" s="32" t="str">
        <f aca="false">IF(H2311="","",I2311*VLOOKUP(H2311,Kurse!$A$2:$B$5,2))</f>
        <v/>
      </c>
    </row>
    <row r="2312" customFormat="false" ht="12.8" hidden="false" customHeight="false" outlineLevel="0" collapsed="false">
      <c r="K2312" s="32" t="str">
        <f aca="false">IF(H2312="","",I2312*VLOOKUP(H2312,Kurse!$A$2:$B$5,2))</f>
        <v/>
      </c>
    </row>
    <row r="2313" customFormat="false" ht="12.8" hidden="false" customHeight="false" outlineLevel="0" collapsed="false">
      <c r="K2313" s="32" t="str">
        <f aca="false">IF(H2313="","",I2313*VLOOKUP(H2313,Kurse!$A$2:$B$5,2))</f>
        <v/>
      </c>
    </row>
    <row r="2314" customFormat="false" ht="12.8" hidden="false" customHeight="false" outlineLevel="0" collapsed="false">
      <c r="K2314" s="32" t="str">
        <f aca="false">IF(H2314="","",I2314*VLOOKUP(H2314,Kurse!$A$2:$B$5,2))</f>
        <v/>
      </c>
    </row>
    <row r="2315" customFormat="false" ht="12.8" hidden="false" customHeight="false" outlineLevel="0" collapsed="false">
      <c r="K2315" s="32" t="str">
        <f aca="false">IF(H2315="","",I2315*VLOOKUP(H2315,Kurse!$A$2:$B$5,2))</f>
        <v/>
      </c>
    </row>
    <row r="2316" customFormat="false" ht="12.8" hidden="false" customHeight="false" outlineLevel="0" collapsed="false">
      <c r="K2316" s="32" t="str">
        <f aca="false">IF(H2316="","",I2316*VLOOKUP(H2316,Kurse!$A$2:$B$5,2))</f>
        <v/>
      </c>
    </row>
    <row r="2317" customFormat="false" ht="12.8" hidden="false" customHeight="false" outlineLevel="0" collapsed="false">
      <c r="K2317" s="32" t="str">
        <f aca="false">IF(H2317="","",I2317*VLOOKUP(H2317,Kurse!$A$2:$B$5,2))</f>
        <v/>
      </c>
    </row>
    <row r="2318" customFormat="false" ht="12.8" hidden="false" customHeight="false" outlineLevel="0" collapsed="false">
      <c r="K2318" s="32" t="str">
        <f aca="false">IF(H2318="","",I2318*VLOOKUP(H2318,Kurse!$A$2:$B$5,2))</f>
        <v/>
      </c>
    </row>
    <row r="2319" customFormat="false" ht="12.8" hidden="false" customHeight="false" outlineLevel="0" collapsed="false">
      <c r="K2319" s="32" t="str">
        <f aca="false">IF(H2319="","",I2319*VLOOKUP(H2319,Kurse!$A$2:$B$5,2))</f>
        <v/>
      </c>
    </row>
    <row r="2320" customFormat="false" ht="12.8" hidden="false" customHeight="false" outlineLevel="0" collapsed="false">
      <c r="K2320" s="32" t="str">
        <f aca="false">IF(H2320="","",I2320*VLOOKUP(H2320,Kurse!$A$2:$B$5,2))</f>
        <v/>
      </c>
    </row>
    <row r="2321" customFormat="false" ht="12.8" hidden="false" customHeight="false" outlineLevel="0" collapsed="false">
      <c r="K2321" s="32" t="str">
        <f aca="false">IF(H2321="","",I2321*VLOOKUP(H2321,Kurse!$A$2:$B$5,2))</f>
        <v/>
      </c>
    </row>
    <row r="2322" customFormat="false" ht="12.8" hidden="false" customHeight="false" outlineLevel="0" collapsed="false">
      <c r="K2322" s="32" t="str">
        <f aca="false">IF(H2322="","",I2322*VLOOKUP(H2322,Kurse!$A$2:$B$5,2))</f>
        <v/>
      </c>
    </row>
    <row r="2323" customFormat="false" ht="12.8" hidden="false" customHeight="false" outlineLevel="0" collapsed="false">
      <c r="K2323" s="32" t="str">
        <f aca="false">IF(H2323="","",I2323*VLOOKUP(H2323,Kurse!$A$2:$B$5,2))</f>
        <v/>
      </c>
    </row>
    <row r="2324" customFormat="false" ht="12.8" hidden="false" customHeight="false" outlineLevel="0" collapsed="false">
      <c r="K2324" s="32" t="str">
        <f aca="false">IF(H2324="","",I2324*VLOOKUP(H2324,Kurse!$A$2:$B$5,2))</f>
        <v/>
      </c>
    </row>
    <row r="2325" customFormat="false" ht="12.8" hidden="false" customHeight="false" outlineLevel="0" collapsed="false">
      <c r="K2325" s="32" t="str">
        <f aca="false">IF(H2325="","",I2325*VLOOKUP(H2325,Kurse!$A$2:$B$5,2))</f>
        <v/>
      </c>
    </row>
    <row r="2326" customFormat="false" ht="12.8" hidden="false" customHeight="false" outlineLevel="0" collapsed="false">
      <c r="K2326" s="32" t="str">
        <f aca="false">IF(H2326="","",I2326*VLOOKUP(H2326,Kurse!$A$2:$B$5,2))</f>
        <v/>
      </c>
    </row>
    <row r="2327" customFormat="false" ht="12.8" hidden="false" customHeight="false" outlineLevel="0" collapsed="false">
      <c r="K2327" s="32" t="str">
        <f aca="false">IF(H2327="","",I2327*VLOOKUP(H2327,Kurse!$A$2:$B$5,2))</f>
        <v/>
      </c>
    </row>
    <row r="2328" customFormat="false" ht="12.8" hidden="false" customHeight="false" outlineLevel="0" collapsed="false">
      <c r="K2328" s="32" t="str">
        <f aca="false">IF(H2328="","",I2328*VLOOKUP(H2328,Kurse!$A$2:$B$5,2))</f>
        <v/>
      </c>
    </row>
    <row r="2329" customFormat="false" ht="12.8" hidden="false" customHeight="false" outlineLevel="0" collapsed="false">
      <c r="K2329" s="32" t="str">
        <f aca="false">IF(H2329="","",I2329*VLOOKUP(H2329,Kurse!$A$2:$B$5,2))</f>
        <v/>
      </c>
    </row>
    <row r="2330" customFormat="false" ht="12.8" hidden="false" customHeight="false" outlineLevel="0" collapsed="false">
      <c r="K2330" s="32" t="str">
        <f aca="false">IF(H2330="","",I2330*VLOOKUP(H2330,Kurse!$A$2:$B$5,2))</f>
        <v/>
      </c>
    </row>
    <row r="2331" customFormat="false" ht="12.8" hidden="false" customHeight="false" outlineLevel="0" collapsed="false">
      <c r="K2331" s="32" t="str">
        <f aca="false">IF(H2331="","",I2331*VLOOKUP(H2331,Kurse!$A$2:$B$5,2))</f>
        <v/>
      </c>
    </row>
    <row r="2332" customFormat="false" ht="12.8" hidden="false" customHeight="false" outlineLevel="0" collapsed="false">
      <c r="K2332" s="32" t="str">
        <f aca="false">IF(H2332="","",I2332*VLOOKUP(H2332,Kurse!$A$2:$B$5,2))</f>
        <v/>
      </c>
    </row>
    <row r="2333" customFormat="false" ht="12.8" hidden="false" customHeight="false" outlineLevel="0" collapsed="false">
      <c r="K2333" s="32" t="str">
        <f aca="false">IF(H2333="","",I2333*VLOOKUP(H2333,Kurse!$A$2:$B$5,2))</f>
        <v/>
      </c>
    </row>
    <row r="2334" customFormat="false" ht="12.8" hidden="false" customHeight="false" outlineLevel="0" collapsed="false">
      <c r="K2334" s="32" t="str">
        <f aca="false">IF(H2334="","",I2334*VLOOKUP(H2334,Kurse!$A$2:$B$5,2))</f>
        <v/>
      </c>
    </row>
    <row r="2335" customFormat="false" ht="12.8" hidden="false" customHeight="false" outlineLevel="0" collapsed="false">
      <c r="K2335" s="32" t="str">
        <f aca="false">IF(H2335="","",I2335*VLOOKUP(H2335,Kurse!$A$2:$B$5,2))</f>
        <v/>
      </c>
    </row>
    <row r="2336" customFormat="false" ht="12.8" hidden="false" customHeight="false" outlineLevel="0" collapsed="false">
      <c r="K2336" s="32" t="str">
        <f aca="false">IF(H2336="","",I2336*VLOOKUP(H2336,Kurse!$A$2:$B$5,2))</f>
        <v/>
      </c>
    </row>
    <row r="2337" customFormat="false" ht="12.8" hidden="false" customHeight="false" outlineLevel="0" collapsed="false">
      <c r="K2337" s="32" t="str">
        <f aca="false">IF(H2337="","",I2337*VLOOKUP(H2337,Kurse!$A$2:$B$5,2))</f>
        <v/>
      </c>
    </row>
    <row r="2338" customFormat="false" ht="12.8" hidden="false" customHeight="false" outlineLevel="0" collapsed="false">
      <c r="K2338" s="32" t="str">
        <f aca="false">IF(H2338="","",I2338*VLOOKUP(H2338,Kurse!$A$2:$B$5,2))</f>
        <v/>
      </c>
    </row>
    <row r="2339" customFormat="false" ht="12.8" hidden="false" customHeight="false" outlineLevel="0" collapsed="false">
      <c r="K2339" s="32" t="str">
        <f aca="false">IF(H2339="","",I2339*VLOOKUP(H2339,Kurse!$A$2:$B$5,2))</f>
        <v/>
      </c>
    </row>
    <row r="2340" customFormat="false" ht="12.8" hidden="false" customHeight="false" outlineLevel="0" collapsed="false">
      <c r="K2340" s="32" t="str">
        <f aca="false">IF(H2340="","",I2340*VLOOKUP(H2340,Kurse!$A$2:$B$5,2))</f>
        <v/>
      </c>
    </row>
    <row r="2341" customFormat="false" ht="12.8" hidden="false" customHeight="false" outlineLevel="0" collapsed="false">
      <c r="K2341" s="32" t="str">
        <f aca="false">IF(H2341="","",I2341*VLOOKUP(H2341,Kurse!$A$2:$B$5,2))</f>
        <v/>
      </c>
    </row>
    <row r="2342" customFormat="false" ht="12.8" hidden="false" customHeight="false" outlineLevel="0" collapsed="false">
      <c r="K2342" s="32" t="str">
        <f aca="false">IF(H2342="","",I2342*VLOOKUP(H2342,Kurse!$A$2:$B$5,2))</f>
        <v/>
      </c>
    </row>
    <row r="2343" customFormat="false" ht="12.8" hidden="false" customHeight="false" outlineLevel="0" collapsed="false">
      <c r="K2343" s="32" t="str">
        <f aca="false">IF(H2343="","",I2343*VLOOKUP(H2343,Kurse!$A$2:$B$5,2))</f>
        <v/>
      </c>
    </row>
    <row r="2344" customFormat="false" ht="12.8" hidden="false" customHeight="false" outlineLevel="0" collapsed="false">
      <c r="K2344" s="32" t="str">
        <f aca="false">IF(H2344="","",I2344*VLOOKUP(H2344,Kurse!$A$2:$B$5,2))</f>
        <v/>
      </c>
    </row>
    <row r="2345" customFormat="false" ht="12.8" hidden="false" customHeight="false" outlineLevel="0" collapsed="false">
      <c r="K2345" s="32" t="str">
        <f aca="false">IF(H2345="","",I2345*VLOOKUP(H2345,Kurse!$A$2:$B$5,2))</f>
        <v/>
      </c>
    </row>
    <row r="2346" customFormat="false" ht="12.8" hidden="false" customHeight="false" outlineLevel="0" collapsed="false">
      <c r="K2346" s="32" t="str">
        <f aca="false">IF(H2346="","",I2346*VLOOKUP(H2346,Kurse!$A$2:$B$5,2))</f>
        <v/>
      </c>
    </row>
    <row r="2347" customFormat="false" ht="12.8" hidden="false" customHeight="false" outlineLevel="0" collapsed="false">
      <c r="K2347" s="32" t="str">
        <f aca="false">IF(H2347="","",I2347*VLOOKUP(H2347,Kurse!$A$2:$B$5,2))</f>
        <v/>
      </c>
    </row>
    <row r="2348" customFormat="false" ht="12.8" hidden="false" customHeight="false" outlineLevel="0" collapsed="false">
      <c r="K2348" s="32" t="str">
        <f aca="false">IF(H2348="","",I2348*VLOOKUP(H2348,Kurse!$A$2:$B$5,2))</f>
        <v/>
      </c>
    </row>
    <row r="2349" customFormat="false" ht="12.8" hidden="false" customHeight="false" outlineLevel="0" collapsed="false">
      <c r="K2349" s="32" t="str">
        <f aca="false">IF(H2349="","",I2349*VLOOKUP(H2349,Kurse!$A$2:$B$5,2))</f>
        <v/>
      </c>
    </row>
    <row r="2350" customFormat="false" ht="12.8" hidden="false" customHeight="false" outlineLevel="0" collapsed="false">
      <c r="K2350" s="32" t="str">
        <f aca="false">IF(H2350="","",I2350*VLOOKUP(H2350,Kurse!$A$2:$B$5,2))</f>
        <v/>
      </c>
    </row>
    <row r="2351" customFormat="false" ht="12.8" hidden="false" customHeight="false" outlineLevel="0" collapsed="false">
      <c r="K2351" s="32" t="str">
        <f aca="false">IF(H2351="","",I2351*VLOOKUP(H2351,Kurse!$A$2:$B$5,2))</f>
        <v/>
      </c>
    </row>
    <row r="2352" customFormat="false" ht="12.8" hidden="false" customHeight="false" outlineLevel="0" collapsed="false">
      <c r="K2352" s="32" t="str">
        <f aca="false">IF(H2352="","",I2352*VLOOKUP(H2352,Kurse!$A$2:$B$5,2))</f>
        <v/>
      </c>
    </row>
    <row r="2353" customFormat="false" ht="12.8" hidden="false" customHeight="false" outlineLevel="0" collapsed="false">
      <c r="K2353" s="32" t="str">
        <f aca="false">IF(H2353="","",I2353*VLOOKUP(H2353,Kurse!$A$2:$B$5,2))</f>
        <v/>
      </c>
    </row>
    <row r="2354" customFormat="false" ht="12.8" hidden="false" customHeight="false" outlineLevel="0" collapsed="false">
      <c r="K2354" s="32" t="str">
        <f aca="false">IF(H2354="","",I2354*VLOOKUP(H2354,Kurse!$A$2:$B$5,2))</f>
        <v/>
      </c>
    </row>
    <row r="2355" customFormat="false" ht="12.8" hidden="false" customHeight="false" outlineLevel="0" collapsed="false">
      <c r="K2355" s="32" t="str">
        <f aca="false">IF(H2355="","",I2355*VLOOKUP(H2355,Kurse!$A$2:$B$5,2))</f>
        <v/>
      </c>
    </row>
    <row r="2356" customFormat="false" ht="12.8" hidden="false" customHeight="false" outlineLevel="0" collapsed="false">
      <c r="K2356" s="32" t="str">
        <f aca="false">IF(H2356="","",I2356*VLOOKUP(H2356,Kurse!$A$2:$B$5,2))</f>
        <v/>
      </c>
    </row>
    <row r="2357" customFormat="false" ht="12.8" hidden="false" customHeight="false" outlineLevel="0" collapsed="false">
      <c r="K2357" s="32" t="str">
        <f aca="false">IF(H2357="","",I2357*VLOOKUP(H2357,Kurse!$A$2:$B$5,2))</f>
        <v/>
      </c>
    </row>
    <row r="2358" customFormat="false" ht="12.8" hidden="false" customHeight="false" outlineLevel="0" collapsed="false">
      <c r="K2358" s="32" t="str">
        <f aca="false">IF(H2358="","",I2358*VLOOKUP(H2358,Kurse!$A$2:$B$5,2))</f>
        <v/>
      </c>
    </row>
    <row r="2359" customFormat="false" ht="12.8" hidden="false" customHeight="false" outlineLevel="0" collapsed="false">
      <c r="K2359" s="32" t="str">
        <f aca="false">IF(H2359="","",I2359*VLOOKUP(H2359,Kurse!$A$2:$B$5,2))</f>
        <v/>
      </c>
    </row>
    <row r="2360" customFormat="false" ht="12.8" hidden="false" customHeight="false" outlineLevel="0" collapsed="false">
      <c r="K2360" s="32" t="str">
        <f aca="false">IF(H2360="","",I2360*VLOOKUP(H2360,Kurse!$A$2:$B$5,2))</f>
        <v/>
      </c>
    </row>
    <row r="2361" customFormat="false" ht="12.8" hidden="false" customHeight="false" outlineLevel="0" collapsed="false">
      <c r="K2361" s="32" t="str">
        <f aca="false">IF(H2361="","",I2361*VLOOKUP(H2361,Kurse!$A$2:$B$5,2))</f>
        <v/>
      </c>
    </row>
    <row r="2362" customFormat="false" ht="12.8" hidden="false" customHeight="false" outlineLevel="0" collapsed="false">
      <c r="K2362" s="32" t="str">
        <f aca="false">IF(H2362="","",I2362*VLOOKUP(H2362,Kurse!$A$2:$B$5,2))</f>
        <v/>
      </c>
    </row>
    <row r="2363" customFormat="false" ht="12.8" hidden="false" customHeight="false" outlineLevel="0" collapsed="false">
      <c r="K2363" s="32" t="str">
        <f aca="false">IF(H2363="","",I2363*VLOOKUP(H2363,Kurse!$A$2:$B$5,2))</f>
        <v/>
      </c>
    </row>
    <row r="2364" customFormat="false" ht="12.8" hidden="false" customHeight="false" outlineLevel="0" collapsed="false">
      <c r="K2364" s="32" t="str">
        <f aca="false">IF(H2364="","",I2364*VLOOKUP(H2364,Kurse!$A$2:$B$5,2))</f>
        <v/>
      </c>
    </row>
    <row r="2365" customFormat="false" ht="12.8" hidden="false" customHeight="false" outlineLevel="0" collapsed="false">
      <c r="K2365" s="32" t="str">
        <f aca="false">IF(H2365="","",I2365*VLOOKUP(H2365,Kurse!$A$2:$B$5,2))</f>
        <v/>
      </c>
    </row>
    <row r="2366" customFormat="false" ht="12.8" hidden="false" customHeight="false" outlineLevel="0" collapsed="false">
      <c r="K2366" s="32" t="str">
        <f aca="false">IF(H2366="","",I2366*VLOOKUP(H2366,Kurse!$A$2:$B$5,2))</f>
        <v/>
      </c>
    </row>
    <row r="2367" customFormat="false" ht="12.8" hidden="false" customHeight="false" outlineLevel="0" collapsed="false">
      <c r="K2367" s="32" t="str">
        <f aca="false">IF(H2367="","",I2367*VLOOKUP(H2367,Kurse!$A$2:$B$5,2))</f>
        <v/>
      </c>
    </row>
    <row r="2368" customFormat="false" ht="12.8" hidden="false" customHeight="false" outlineLevel="0" collapsed="false">
      <c r="K2368" s="32" t="str">
        <f aca="false">IF(H2368="","",I2368*VLOOKUP(H2368,Kurse!$A$2:$B$5,2))</f>
        <v/>
      </c>
    </row>
    <row r="2369" customFormat="false" ht="12.8" hidden="false" customHeight="false" outlineLevel="0" collapsed="false">
      <c r="K2369" s="32" t="str">
        <f aca="false">IF(H2369="","",I2369*VLOOKUP(H2369,Kurse!$A$2:$B$5,2))</f>
        <v/>
      </c>
    </row>
    <row r="2370" customFormat="false" ht="12.8" hidden="false" customHeight="false" outlineLevel="0" collapsed="false">
      <c r="K2370" s="32" t="str">
        <f aca="false">IF(H2370="","",I2370*VLOOKUP(H2370,Kurse!$A$2:$B$5,2))</f>
        <v/>
      </c>
    </row>
    <row r="2371" customFormat="false" ht="12.8" hidden="false" customHeight="false" outlineLevel="0" collapsed="false">
      <c r="K2371" s="32" t="str">
        <f aca="false">IF(H2371="","",I2371*VLOOKUP(H2371,Kurse!$A$2:$B$5,2))</f>
        <v/>
      </c>
    </row>
    <row r="2372" customFormat="false" ht="12.8" hidden="false" customHeight="false" outlineLevel="0" collapsed="false">
      <c r="K2372" s="32" t="str">
        <f aca="false">IF(H2372="","",I2372*VLOOKUP(H2372,Kurse!$A$2:$B$5,2))</f>
        <v/>
      </c>
    </row>
    <row r="2373" customFormat="false" ht="12.8" hidden="false" customHeight="false" outlineLevel="0" collapsed="false">
      <c r="K2373" s="32" t="str">
        <f aca="false">IF(H2373="","",I2373*VLOOKUP(H2373,Kurse!$A$2:$B$5,2))</f>
        <v/>
      </c>
    </row>
    <row r="2374" customFormat="false" ht="12.8" hidden="false" customHeight="false" outlineLevel="0" collapsed="false">
      <c r="K2374" s="32" t="str">
        <f aca="false">IF(H2374="","",I2374*VLOOKUP(H2374,Kurse!$A$2:$B$5,2))</f>
        <v/>
      </c>
    </row>
    <row r="2375" customFormat="false" ht="12.8" hidden="false" customHeight="false" outlineLevel="0" collapsed="false">
      <c r="K2375" s="32" t="str">
        <f aca="false">IF(H2375="","",I2375*VLOOKUP(H2375,Kurse!$A$2:$B$5,2))</f>
        <v/>
      </c>
    </row>
    <row r="2376" customFormat="false" ht="12.8" hidden="false" customHeight="false" outlineLevel="0" collapsed="false">
      <c r="K2376" s="32" t="str">
        <f aca="false">IF(H2376="","",I2376*VLOOKUP(H2376,Kurse!$A$2:$B$5,2))</f>
        <v/>
      </c>
    </row>
    <row r="2377" customFormat="false" ht="12.8" hidden="false" customHeight="false" outlineLevel="0" collapsed="false">
      <c r="K2377" s="32" t="str">
        <f aca="false">IF(H2377="","",I2377*VLOOKUP(H2377,Kurse!$A$2:$B$5,2))</f>
        <v/>
      </c>
    </row>
    <row r="2378" customFormat="false" ht="12.8" hidden="false" customHeight="false" outlineLevel="0" collapsed="false">
      <c r="K2378" s="32" t="str">
        <f aca="false">IF(H2378="","",I2378*VLOOKUP(H2378,Kurse!$A$2:$B$5,2))</f>
        <v/>
      </c>
    </row>
    <row r="2379" customFormat="false" ht="12.8" hidden="false" customHeight="false" outlineLevel="0" collapsed="false">
      <c r="K2379" s="32" t="str">
        <f aca="false">IF(H2379="","",I2379*VLOOKUP(H2379,Kurse!$A$2:$B$5,2))</f>
        <v/>
      </c>
    </row>
    <row r="2380" customFormat="false" ht="12.8" hidden="false" customHeight="false" outlineLevel="0" collapsed="false">
      <c r="K2380" s="32" t="str">
        <f aca="false">IF(H2380="","",I2380*VLOOKUP(H2380,Kurse!$A$2:$B$5,2))</f>
        <v/>
      </c>
    </row>
    <row r="2381" customFormat="false" ht="12.8" hidden="false" customHeight="false" outlineLevel="0" collapsed="false">
      <c r="K2381" s="32" t="str">
        <f aca="false">IF(H2381="","",I2381*VLOOKUP(H2381,Kurse!$A$2:$B$5,2))</f>
        <v/>
      </c>
    </row>
    <row r="2382" customFormat="false" ht="12.8" hidden="false" customHeight="false" outlineLevel="0" collapsed="false">
      <c r="K2382" s="32" t="str">
        <f aca="false">IF(H2382="","",I2382*VLOOKUP(H2382,Kurse!$A$2:$B$5,2))</f>
        <v/>
      </c>
    </row>
    <row r="2383" customFormat="false" ht="12.8" hidden="false" customHeight="false" outlineLevel="0" collapsed="false">
      <c r="K2383" s="32" t="str">
        <f aca="false">IF(H2383="","",I2383*VLOOKUP(H2383,Kurse!$A$2:$B$5,2))</f>
        <v/>
      </c>
    </row>
    <row r="2384" customFormat="false" ht="12.8" hidden="false" customHeight="false" outlineLevel="0" collapsed="false">
      <c r="K2384" s="32" t="str">
        <f aca="false">IF(H2384="","",I2384*VLOOKUP(H2384,Kurse!$A$2:$B$5,2))</f>
        <v/>
      </c>
    </row>
    <row r="2385" customFormat="false" ht="12.8" hidden="false" customHeight="false" outlineLevel="0" collapsed="false">
      <c r="K2385" s="32" t="str">
        <f aca="false">IF(H2385="","",I2385*VLOOKUP(H2385,Kurse!$A$2:$B$5,2))</f>
        <v/>
      </c>
    </row>
    <row r="2386" customFormat="false" ht="12.8" hidden="false" customHeight="false" outlineLevel="0" collapsed="false">
      <c r="K2386" s="32" t="str">
        <f aca="false">IF(H2386="","",I2386*VLOOKUP(H2386,Kurse!$A$2:$B$5,2))</f>
        <v/>
      </c>
    </row>
    <row r="2387" customFormat="false" ht="12.8" hidden="false" customHeight="false" outlineLevel="0" collapsed="false">
      <c r="K2387" s="32" t="str">
        <f aca="false">IF(H2387="","",I2387*VLOOKUP(H2387,Kurse!$A$2:$B$5,2))</f>
        <v/>
      </c>
    </row>
    <row r="2388" customFormat="false" ht="12.8" hidden="false" customHeight="false" outlineLevel="0" collapsed="false">
      <c r="K2388" s="32" t="str">
        <f aca="false">IF(H2388="","",I2388*VLOOKUP(H2388,Kurse!$A$2:$B$5,2))</f>
        <v/>
      </c>
    </row>
    <row r="2389" customFormat="false" ht="12.8" hidden="false" customHeight="false" outlineLevel="0" collapsed="false">
      <c r="K2389" s="32" t="str">
        <f aca="false">IF(H2389="","",I2389*VLOOKUP(H2389,Kurse!$A$2:$B$5,2))</f>
        <v/>
      </c>
    </row>
    <row r="2390" customFormat="false" ht="12.8" hidden="false" customHeight="false" outlineLevel="0" collapsed="false">
      <c r="K2390" s="32" t="str">
        <f aca="false">IF(H2390="","",I2390*VLOOKUP(H2390,Kurse!$A$2:$B$5,2))</f>
        <v/>
      </c>
    </row>
    <row r="2391" customFormat="false" ht="12.8" hidden="false" customHeight="false" outlineLevel="0" collapsed="false">
      <c r="K2391" s="32" t="str">
        <f aca="false">IF(H2391="","",I2391*VLOOKUP(H2391,Kurse!$A$2:$B$5,2))</f>
        <v/>
      </c>
    </row>
    <row r="2392" customFormat="false" ht="12.8" hidden="false" customHeight="false" outlineLevel="0" collapsed="false">
      <c r="K2392" s="32" t="str">
        <f aca="false">IF(H2392="","",I2392*VLOOKUP(H2392,Kurse!$A$2:$B$5,2))</f>
        <v/>
      </c>
    </row>
    <row r="2393" customFormat="false" ht="12.8" hidden="false" customHeight="false" outlineLevel="0" collapsed="false">
      <c r="K2393" s="32" t="str">
        <f aca="false">IF(H2393="","",I2393*VLOOKUP(H2393,Kurse!$A$2:$B$5,2))</f>
        <v/>
      </c>
    </row>
    <row r="2394" customFormat="false" ht="12.8" hidden="false" customHeight="false" outlineLevel="0" collapsed="false">
      <c r="K2394" s="32" t="str">
        <f aca="false">IF(H2394="","",I2394*VLOOKUP(H2394,Kurse!$A$2:$B$5,2))</f>
        <v/>
      </c>
    </row>
    <row r="2395" customFormat="false" ht="12.8" hidden="false" customHeight="false" outlineLevel="0" collapsed="false">
      <c r="K2395" s="32" t="str">
        <f aca="false">IF(H2395="","",I2395*VLOOKUP(H2395,Kurse!$A$2:$B$5,2))</f>
        <v/>
      </c>
    </row>
    <row r="2396" customFormat="false" ht="12.8" hidden="false" customHeight="false" outlineLevel="0" collapsed="false">
      <c r="K2396" s="32" t="str">
        <f aca="false">IF(H2396="","",I2396*VLOOKUP(H2396,Kurse!$A$2:$B$5,2))</f>
        <v/>
      </c>
    </row>
    <row r="2397" customFormat="false" ht="12.8" hidden="false" customHeight="false" outlineLevel="0" collapsed="false">
      <c r="K2397" s="32" t="str">
        <f aca="false">IF(H2397="","",I2397*VLOOKUP(H2397,Kurse!$A$2:$B$5,2))</f>
        <v/>
      </c>
    </row>
    <row r="2398" customFormat="false" ht="12.8" hidden="false" customHeight="false" outlineLevel="0" collapsed="false">
      <c r="K2398" s="32" t="str">
        <f aca="false">IF(H2398="","",I2398*VLOOKUP(H2398,Kurse!$A$2:$B$5,2))</f>
        <v/>
      </c>
    </row>
    <row r="2399" customFormat="false" ht="12.8" hidden="false" customHeight="false" outlineLevel="0" collapsed="false">
      <c r="K2399" s="32" t="str">
        <f aca="false">IF(H2399="","",I2399*VLOOKUP(H2399,Kurse!$A$2:$B$5,2))</f>
        <v/>
      </c>
    </row>
    <row r="2400" customFormat="false" ht="12.8" hidden="false" customHeight="false" outlineLevel="0" collapsed="false">
      <c r="K2400" s="32" t="str">
        <f aca="false">IF(H2400="","",I2400*VLOOKUP(H2400,Kurse!$A$2:$B$5,2))</f>
        <v/>
      </c>
    </row>
    <row r="2401" customFormat="false" ht="12.8" hidden="false" customHeight="false" outlineLevel="0" collapsed="false">
      <c r="K2401" s="32" t="str">
        <f aca="false">IF(H2401="","",I2401*VLOOKUP(H2401,Kurse!$A$2:$B$5,2))</f>
        <v/>
      </c>
    </row>
    <row r="2402" customFormat="false" ht="12.8" hidden="false" customHeight="false" outlineLevel="0" collapsed="false">
      <c r="K2402" s="32" t="str">
        <f aca="false">IF(H2402="","",I2402*VLOOKUP(H2402,Kurse!$A$2:$B$5,2))</f>
        <v/>
      </c>
    </row>
    <row r="2403" customFormat="false" ht="12.8" hidden="false" customHeight="false" outlineLevel="0" collapsed="false">
      <c r="K2403" s="32" t="str">
        <f aca="false">IF(H2403="","",I2403*VLOOKUP(H2403,Kurse!$A$2:$B$5,2))</f>
        <v/>
      </c>
    </row>
    <row r="2404" customFormat="false" ht="12.8" hidden="false" customHeight="false" outlineLevel="0" collapsed="false">
      <c r="K2404" s="32" t="str">
        <f aca="false">IF(H2404="","",I2404*VLOOKUP(H2404,Kurse!$A$2:$B$5,2))</f>
        <v/>
      </c>
    </row>
    <row r="2405" customFormat="false" ht="12.8" hidden="false" customHeight="false" outlineLevel="0" collapsed="false">
      <c r="K2405" s="32" t="str">
        <f aca="false">IF(H2405="","",I2405*VLOOKUP(H2405,Kurse!$A$2:$B$5,2))</f>
        <v/>
      </c>
    </row>
    <row r="2406" customFormat="false" ht="12.8" hidden="false" customHeight="false" outlineLevel="0" collapsed="false">
      <c r="K2406" s="32" t="str">
        <f aca="false">IF(H2406="","",I2406*VLOOKUP(H2406,Kurse!$A$2:$B$5,2))</f>
        <v/>
      </c>
    </row>
    <row r="2407" customFormat="false" ht="12.8" hidden="false" customHeight="false" outlineLevel="0" collapsed="false">
      <c r="K2407" s="32" t="str">
        <f aca="false">IF(H2407="","",I2407*VLOOKUP(H2407,Kurse!$A$2:$B$5,2))</f>
        <v/>
      </c>
    </row>
    <row r="2408" customFormat="false" ht="12.8" hidden="false" customHeight="false" outlineLevel="0" collapsed="false">
      <c r="K2408" s="32" t="str">
        <f aca="false">IF(H2408="","",I2408*VLOOKUP(H2408,Kurse!$A$2:$B$5,2))</f>
        <v/>
      </c>
    </row>
    <row r="2409" customFormat="false" ht="12.8" hidden="false" customHeight="false" outlineLevel="0" collapsed="false">
      <c r="K2409" s="32" t="str">
        <f aca="false">IF(H2409="","",I2409*VLOOKUP(H2409,Kurse!$A$2:$B$5,2))</f>
        <v/>
      </c>
    </row>
    <row r="2410" customFormat="false" ht="12.8" hidden="false" customHeight="false" outlineLevel="0" collapsed="false">
      <c r="K2410" s="32" t="str">
        <f aca="false">IF(H2410="","",I2410*VLOOKUP(H2410,Kurse!$A$2:$B$5,2))</f>
        <v/>
      </c>
    </row>
    <row r="2411" customFormat="false" ht="12.8" hidden="false" customHeight="false" outlineLevel="0" collapsed="false">
      <c r="K2411" s="32" t="str">
        <f aca="false">IF(H2411="","",I2411*VLOOKUP(H2411,Kurse!$A$2:$B$5,2))</f>
        <v/>
      </c>
    </row>
    <row r="2412" customFormat="false" ht="12.8" hidden="false" customHeight="false" outlineLevel="0" collapsed="false">
      <c r="K2412" s="32" t="str">
        <f aca="false">IF(H2412="","",I2412*VLOOKUP(H2412,Kurse!$A$2:$B$5,2))</f>
        <v/>
      </c>
    </row>
    <row r="2413" customFormat="false" ht="12.8" hidden="false" customHeight="false" outlineLevel="0" collapsed="false">
      <c r="K2413" s="32" t="str">
        <f aca="false">IF(H2413="","",I2413*VLOOKUP(H2413,Kurse!$A$2:$B$5,2))</f>
        <v/>
      </c>
    </row>
    <row r="2414" customFormat="false" ht="12.8" hidden="false" customHeight="false" outlineLevel="0" collapsed="false">
      <c r="K2414" s="32" t="str">
        <f aca="false">IF(H2414="","",I2414*VLOOKUP(H2414,Kurse!$A$2:$B$5,2))</f>
        <v/>
      </c>
    </row>
    <row r="2415" customFormat="false" ht="12.8" hidden="false" customHeight="false" outlineLevel="0" collapsed="false">
      <c r="K2415" s="32" t="str">
        <f aca="false">IF(H2415="","",I2415*VLOOKUP(H2415,Kurse!$A$2:$B$5,2))</f>
        <v/>
      </c>
    </row>
    <row r="2416" customFormat="false" ht="12.8" hidden="false" customHeight="false" outlineLevel="0" collapsed="false">
      <c r="K2416" s="32" t="str">
        <f aca="false">IF(H2416="","",I2416*VLOOKUP(H2416,Kurse!$A$2:$B$5,2))</f>
        <v/>
      </c>
    </row>
    <row r="2417" customFormat="false" ht="12.8" hidden="false" customHeight="false" outlineLevel="0" collapsed="false">
      <c r="K2417" s="32" t="str">
        <f aca="false">IF(H2417="","",I2417*VLOOKUP(H2417,Kurse!$A$2:$B$5,2))</f>
        <v/>
      </c>
    </row>
    <row r="2418" customFormat="false" ht="12.8" hidden="false" customHeight="false" outlineLevel="0" collapsed="false">
      <c r="K2418" s="32" t="str">
        <f aca="false">IF(H2418="","",I2418*VLOOKUP(H2418,Kurse!$A$2:$B$5,2))</f>
        <v/>
      </c>
    </row>
    <row r="2419" customFormat="false" ht="12.8" hidden="false" customHeight="false" outlineLevel="0" collapsed="false">
      <c r="K2419" s="32" t="str">
        <f aca="false">IF(H2419="","",I2419*VLOOKUP(H2419,Kurse!$A$2:$B$5,2))</f>
        <v/>
      </c>
    </row>
    <row r="2420" customFormat="false" ht="12.8" hidden="false" customHeight="false" outlineLevel="0" collapsed="false">
      <c r="K2420" s="32" t="str">
        <f aca="false">IF(H2420="","",I2420*VLOOKUP(H2420,Kurse!$A$2:$B$5,2))</f>
        <v/>
      </c>
    </row>
    <row r="2421" customFormat="false" ht="12.8" hidden="false" customHeight="false" outlineLevel="0" collapsed="false">
      <c r="K2421" s="32" t="str">
        <f aca="false">IF(H2421="","",I2421*VLOOKUP(H2421,Kurse!$A$2:$B$5,2))</f>
        <v/>
      </c>
    </row>
    <row r="2422" customFormat="false" ht="12.8" hidden="false" customHeight="false" outlineLevel="0" collapsed="false">
      <c r="K2422" s="32" t="str">
        <f aca="false">IF(H2422="","",I2422*VLOOKUP(H2422,Kurse!$A$2:$B$5,2))</f>
        <v/>
      </c>
    </row>
    <row r="2423" customFormat="false" ht="12.8" hidden="false" customHeight="false" outlineLevel="0" collapsed="false">
      <c r="K2423" s="32" t="str">
        <f aca="false">IF(H2423="","",I2423*VLOOKUP(H2423,Kurse!$A$2:$B$5,2))</f>
        <v/>
      </c>
    </row>
    <row r="2424" customFormat="false" ht="12.8" hidden="false" customHeight="false" outlineLevel="0" collapsed="false">
      <c r="K2424" s="32" t="str">
        <f aca="false">IF(H2424="","",I2424*VLOOKUP(H2424,Kurse!$A$2:$B$5,2))</f>
        <v/>
      </c>
    </row>
    <row r="2425" customFormat="false" ht="12.8" hidden="false" customHeight="false" outlineLevel="0" collapsed="false">
      <c r="K2425" s="32" t="str">
        <f aca="false">IF(H2425="","",I2425*VLOOKUP(H2425,Kurse!$A$2:$B$5,2))</f>
        <v/>
      </c>
    </row>
    <row r="2426" customFormat="false" ht="12.8" hidden="false" customHeight="false" outlineLevel="0" collapsed="false">
      <c r="K2426" s="32" t="str">
        <f aca="false">IF(H2426="","",I2426*VLOOKUP(H2426,Kurse!$A$2:$B$5,2))</f>
        <v/>
      </c>
    </row>
    <row r="2427" customFormat="false" ht="12.8" hidden="false" customHeight="false" outlineLevel="0" collapsed="false">
      <c r="K2427" s="32" t="str">
        <f aca="false">IF(H2427="","",I2427*VLOOKUP(H2427,Kurse!$A$2:$B$5,2))</f>
        <v/>
      </c>
    </row>
    <row r="2428" customFormat="false" ht="12.8" hidden="false" customHeight="false" outlineLevel="0" collapsed="false">
      <c r="K2428" s="32" t="str">
        <f aca="false">IF(H2428="","",I2428*VLOOKUP(H2428,Kurse!$A$2:$B$5,2))</f>
        <v/>
      </c>
    </row>
    <row r="2429" customFormat="false" ht="12.8" hidden="false" customHeight="false" outlineLevel="0" collapsed="false">
      <c r="K2429" s="32" t="str">
        <f aca="false">IF(H2429="","",I2429*VLOOKUP(H2429,Kurse!$A$2:$B$5,2))</f>
        <v/>
      </c>
    </row>
    <row r="2430" customFormat="false" ht="12.8" hidden="false" customHeight="false" outlineLevel="0" collapsed="false">
      <c r="K2430" s="32" t="str">
        <f aca="false">IF(H2430="","",I2430*VLOOKUP(H2430,Kurse!$A$2:$B$5,2))</f>
        <v/>
      </c>
    </row>
    <row r="2431" customFormat="false" ht="12.8" hidden="false" customHeight="false" outlineLevel="0" collapsed="false">
      <c r="K2431" s="32" t="str">
        <f aca="false">IF(H2431="","",I2431*VLOOKUP(H2431,Kurse!$A$2:$B$5,2))</f>
        <v/>
      </c>
    </row>
    <row r="2432" customFormat="false" ht="12.8" hidden="false" customHeight="false" outlineLevel="0" collapsed="false">
      <c r="K2432" s="32" t="str">
        <f aca="false">IF(H2432="","",I2432*VLOOKUP(H2432,Kurse!$A$2:$B$5,2))</f>
        <v/>
      </c>
    </row>
    <row r="2433" customFormat="false" ht="12.8" hidden="false" customHeight="false" outlineLevel="0" collapsed="false">
      <c r="K2433" s="32" t="str">
        <f aca="false">IF(H2433="","",I2433*VLOOKUP(H2433,Kurse!$A$2:$B$5,2))</f>
        <v/>
      </c>
    </row>
    <row r="2434" customFormat="false" ht="12.8" hidden="false" customHeight="false" outlineLevel="0" collapsed="false">
      <c r="K2434" s="32" t="str">
        <f aca="false">IF(H2434="","",I2434*VLOOKUP(H2434,Kurse!$A$2:$B$5,2))</f>
        <v/>
      </c>
    </row>
    <row r="2435" customFormat="false" ht="12.8" hidden="false" customHeight="false" outlineLevel="0" collapsed="false">
      <c r="K2435" s="32" t="str">
        <f aca="false">IF(H2435="","",I2435*VLOOKUP(H2435,Kurse!$A$2:$B$5,2))</f>
        <v/>
      </c>
    </row>
    <row r="2436" customFormat="false" ht="12.8" hidden="false" customHeight="false" outlineLevel="0" collapsed="false">
      <c r="K2436" s="32" t="str">
        <f aca="false">IF(H2436="","",I2436*VLOOKUP(H2436,Kurse!$A$2:$B$5,2))</f>
        <v/>
      </c>
    </row>
    <row r="2437" customFormat="false" ht="12.8" hidden="false" customHeight="false" outlineLevel="0" collapsed="false">
      <c r="K2437" s="32" t="str">
        <f aca="false">IF(H2437="","",I2437*VLOOKUP(H2437,Kurse!$A$2:$B$5,2))</f>
        <v/>
      </c>
    </row>
    <row r="2438" customFormat="false" ht="12.8" hidden="false" customHeight="false" outlineLevel="0" collapsed="false">
      <c r="K2438" s="32" t="str">
        <f aca="false">IF(H2438="","",I2438*VLOOKUP(H2438,Kurse!$A$2:$B$5,2))</f>
        <v/>
      </c>
    </row>
    <row r="2439" customFormat="false" ht="12.8" hidden="false" customHeight="false" outlineLevel="0" collapsed="false">
      <c r="K2439" s="32" t="str">
        <f aca="false">IF(H2439="","",I2439*VLOOKUP(H2439,Kurse!$A$2:$B$5,2))</f>
        <v/>
      </c>
    </row>
    <row r="2440" customFormat="false" ht="12.8" hidden="false" customHeight="false" outlineLevel="0" collapsed="false">
      <c r="K2440" s="32" t="str">
        <f aca="false">IF(H2440="","",I2440*VLOOKUP(H2440,Kurse!$A$2:$B$5,2))</f>
        <v/>
      </c>
    </row>
    <row r="2441" customFormat="false" ht="12.8" hidden="false" customHeight="false" outlineLevel="0" collapsed="false">
      <c r="K2441" s="32" t="str">
        <f aca="false">IF(H2441="","",I2441*VLOOKUP(H2441,Kurse!$A$2:$B$5,2))</f>
        <v/>
      </c>
    </row>
    <row r="2442" customFormat="false" ht="12.8" hidden="false" customHeight="false" outlineLevel="0" collapsed="false">
      <c r="K2442" s="32" t="str">
        <f aca="false">IF(H2442="","",I2442*VLOOKUP(H2442,Kurse!$A$2:$B$5,2))</f>
        <v/>
      </c>
    </row>
    <row r="2443" customFormat="false" ht="12.8" hidden="false" customHeight="false" outlineLevel="0" collapsed="false">
      <c r="K2443" s="32" t="str">
        <f aca="false">IF(H2443="","",I2443*VLOOKUP(H2443,Kurse!$A$2:$B$5,2))</f>
        <v/>
      </c>
    </row>
    <row r="2444" customFormat="false" ht="12.8" hidden="false" customHeight="false" outlineLevel="0" collapsed="false">
      <c r="K2444" s="32" t="str">
        <f aca="false">IF(H2444="","",I2444*VLOOKUP(H2444,Kurse!$A$2:$B$5,2))</f>
        <v/>
      </c>
    </row>
    <row r="2445" customFormat="false" ht="12.8" hidden="false" customHeight="false" outlineLevel="0" collapsed="false">
      <c r="K2445" s="32" t="str">
        <f aca="false">IF(H2445="","",I2445*VLOOKUP(H2445,Kurse!$A$2:$B$5,2))</f>
        <v/>
      </c>
    </row>
    <row r="2446" customFormat="false" ht="12.8" hidden="false" customHeight="false" outlineLevel="0" collapsed="false">
      <c r="K2446" s="32" t="str">
        <f aca="false">IF(H2446="","",I2446*VLOOKUP(H2446,Kurse!$A$2:$B$5,2))</f>
        <v/>
      </c>
    </row>
    <row r="2447" customFormat="false" ht="12.8" hidden="false" customHeight="false" outlineLevel="0" collapsed="false">
      <c r="K2447" s="32" t="str">
        <f aca="false">IF(H2447="","",I2447*VLOOKUP(H2447,Kurse!$A$2:$B$5,2))</f>
        <v/>
      </c>
    </row>
    <row r="2448" customFormat="false" ht="12.8" hidden="false" customHeight="false" outlineLevel="0" collapsed="false">
      <c r="K2448" s="32" t="str">
        <f aca="false">IF(H2448="","",I2448*VLOOKUP(H2448,Kurse!$A$2:$B$5,2))</f>
        <v/>
      </c>
    </row>
    <row r="2449" customFormat="false" ht="12.8" hidden="false" customHeight="false" outlineLevel="0" collapsed="false">
      <c r="K2449" s="32" t="str">
        <f aca="false">IF(H2449="","",I2449*VLOOKUP(H2449,Kurse!$A$2:$B$5,2))</f>
        <v/>
      </c>
    </row>
    <row r="2450" customFormat="false" ht="12.8" hidden="false" customHeight="false" outlineLevel="0" collapsed="false">
      <c r="K2450" s="32" t="str">
        <f aca="false">IF(H2450="","",I2450*VLOOKUP(H2450,Kurse!$A$2:$B$5,2))</f>
        <v/>
      </c>
    </row>
    <row r="2451" customFormat="false" ht="12.8" hidden="false" customHeight="false" outlineLevel="0" collapsed="false">
      <c r="K2451" s="32" t="str">
        <f aca="false">IF(H2451="","",I2451*VLOOKUP(H2451,Kurse!$A$2:$B$5,2))</f>
        <v/>
      </c>
    </row>
    <row r="2452" customFormat="false" ht="12.8" hidden="false" customHeight="false" outlineLevel="0" collapsed="false">
      <c r="K2452" s="32" t="str">
        <f aca="false">IF(H2452="","",I2452*VLOOKUP(H2452,Kurse!$A$2:$B$5,2))</f>
        <v/>
      </c>
    </row>
    <row r="2453" customFormat="false" ht="12.8" hidden="false" customHeight="false" outlineLevel="0" collapsed="false">
      <c r="K2453" s="32" t="str">
        <f aca="false">IF(H2453="","",I2453*VLOOKUP(H2453,Kurse!$A$2:$B$5,2))</f>
        <v/>
      </c>
    </row>
    <row r="2454" customFormat="false" ht="12.8" hidden="false" customHeight="false" outlineLevel="0" collapsed="false">
      <c r="K2454" s="32" t="str">
        <f aca="false">IF(H2454="","",I2454*VLOOKUP(H2454,Kurse!$A$2:$B$5,2))</f>
        <v/>
      </c>
    </row>
    <row r="2455" customFormat="false" ht="12.8" hidden="false" customHeight="false" outlineLevel="0" collapsed="false">
      <c r="K2455" s="32" t="str">
        <f aca="false">IF(H2455="","",I2455*VLOOKUP(H2455,Kurse!$A$2:$B$5,2))</f>
        <v/>
      </c>
    </row>
    <row r="2456" customFormat="false" ht="12.8" hidden="false" customHeight="false" outlineLevel="0" collapsed="false">
      <c r="K2456" s="32" t="str">
        <f aca="false">IF(H2456="","",I2456*VLOOKUP(H2456,Kurse!$A$2:$B$5,2))</f>
        <v/>
      </c>
    </row>
    <row r="2457" customFormat="false" ht="12.8" hidden="false" customHeight="false" outlineLevel="0" collapsed="false">
      <c r="K2457" s="32" t="str">
        <f aca="false">IF(H2457="","",I2457*VLOOKUP(H2457,Kurse!$A$2:$B$5,2))</f>
        <v/>
      </c>
    </row>
    <row r="2458" customFormat="false" ht="12.8" hidden="false" customHeight="false" outlineLevel="0" collapsed="false">
      <c r="K2458" s="32" t="str">
        <f aca="false">IF(H2458="","",I2458*VLOOKUP(H2458,Kurse!$A$2:$B$5,2))</f>
        <v/>
      </c>
    </row>
    <row r="2459" customFormat="false" ht="12.8" hidden="false" customHeight="false" outlineLevel="0" collapsed="false">
      <c r="K2459" s="32" t="str">
        <f aca="false">IF(H2459="","",I2459*VLOOKUP(H2459,Kurse!$A$2:$B$5,2))</f>
        <v/>
      </c>
    </row>
    <row r="2460" customFormat="false" ht="12.8" hidden="false" customHeight="false" outlineLevel="0" collapsed="false">
      <c r="K2460" s="32" t="str">
        <f aca="false">IF(H2460="","",I2460*VLOOKUP(H2460,Kurse!$A$2:$B$5,2))</f>
        <v/>
      </c>
    </row>
    <row r="2461" customFormat="false" ht="12.8" hidden="false" customHeight="false" outlineLevel="0" collapsed="false">
      <c r="K2461" s="32" t="str">
        <f aca="false">IF(H2461="","",I2461*VLOOKUP(H2461,Kurse!$A$2:$B$5,2))</f>
        <v/>
      </c>
    </row>
    <row r="2462" customFormat="false" ht="12.8" hidden="false" customHeight="false" outlineLevel="0" collapsed="false">
      <c r="K2462" s="32" t="str">
        <f aca="false">IF(H2462="","",I2462*VLOOKUP(H2462,Kurse!$A$2:$B$5,2))</f>
        <v/>
      </c>
    </row>
    <row r="2463" customFormat="false" ht="12.8" hidden="false" customHeight="false" outlineLevel="0" collapsed="false">
      <c r="K2463" s="32" t="str">
        <f aca="false">IF(H2463="","",I2463*VLOOKUP(H2463,Kurse!$A$2:$B$5,2))</f>
        <v/>
      </c>
    </row>
    <row r="2464" customFormat="false" ht="12.8" hidden="false" customHeight="false" outlineLevel="0" collapsed="false">
      <c r="K2464" s="32" t="str">
        <f aca="false">IF(H2464="","",I2464*VLOOKUP(H2464,Kurse!$A$2:$B$5,2))</f>
        <v/>
      </c>
    </row>
    <row r="2465" customFormat="false" ht="12.8" hidden="false" customHeight="false" outlineLevel="0" collapsed="false">
      <c r="K2465" s="32" t="str">
        <f aca="false">IF(H2465="","",I2465*VLOOKUP(H2465,Kurse!$A$2:$B$5,2))</f>
        <v/>
      </c>
    </row>
    <row r="2466" customFormat="false" ht="12.8" hidden="false" customHeight="false" outlineLevel="0" collapsed="false">
      <c r="K2466" s="32" t="str">
        <f aca="false">IF(H2466="","",I2466*VLOOKUP(H2466,Kurse!$A$2:$B$5,2))</f>
        <v/>
      </c>
    </row>
    <row r="2467" customFormat="false" ht="12.8" hidden="false" customHeight="false" outlineLevel="0" collapsed="false">
      <c r="K2467" s="32" t="str">
        <f aca="false">IF(H2467="","",I2467*VLOOKUP(H2467,Kurse!$A$2:$B$5,2))</f>
        <v/>
      </c>
    </row>
    <row r="2468" customFormat="false" ht="12.8" hidden="false" customHeight="false" outlineLevel="0" collapsed="false">
      <c r="K2468" s="32" t="str">
        <f aca="false">IF(H2468="","",I2468*VLOOKUP(H2468,Kurse!$A$2:$B$5,2))</f>
        <v/>
      </c>
    </row>
    <row r="2469" customFormat="false" ht="12.8" hidden="false" customHeight="false" outlineLevel="0" collapsed="false">
      <c r="K2469" s="32" t="str">
        <f aca="false">IF(H2469="","",I2469*VLOOKUP(H2469,Kurse!$A$2:$B$5,2))</f>
        <v/>
      </c>
    </row>
    <row r="2470" customFormat="false" ht="12.8" hidden="false" customHeight="false" outlineLevel="0" collapsed="false">
      <c r="K2470" s="32" t="str">
        <f aca="false">IF(H2470="","",I2470*VLOOKUP(H2470,Kurse!$A$2:$B$5,2))</f>
        <v/>
      </c>
    </row>
    <row r="2471" customFormat="false" ht="12.8" hidden="false" customHeight="false" outlineLevel="0" collapsed="false">
      <c r="K2471" s="32" t="str">
        <f aca="false">IF(H2471="","",I2471*VLOOKUP(H2471,Kurse!$A$2:$B$5,2))</f>
        <v/>
      </c>
    </row>
    <row r="2472" customFormat="false" ht="12.8" hidden="false" customHeight="false" outlineLevel="0" collapsed="false">
      <c r="K2472" s="32" t="str">
        <f aca="false">IF(H2472="","",I2472*VLOOKUP(H2472,Kurse!$A$2:$B$5,2))</f>
        <v/>
      </c>
    </row>
    <row r="2473" customFormat="false" ht="12.8" hidden="false" customHeight="false" outlineLevel="0" collapsed="false">
      <c r="K2473" s="32" t="str">
        <f aca="false">IF(H2473="","",I2473*VLOOKUP(H2473,Kurse!$A$2:$B$5,2))</f>
        <v/>
      </c>
    </row>
    <row r="2474" customFormat="false" ht="12.8" hidden="false" customHeight="false" outlineLevel="0" collapsed="false">
      <c r="K2474" s="32" t="str">
        <f aca="false">IF(H2474="","",I2474*VLOOKUP(H2474,Kurse!$A$2:$B$5,2))</f>
        <v/>
      </c>
    </row>
    <row r="2475" customFormat="false" ht="12.8" hidden="false" customHeight="false" outlineLevel="0" collapsed="false">
      <c r="K2475" s="32" t="str">
        <f aca="false">IF(H2475="","",I2475*VLOOKUP(H2475,Kurse!$A$2:$B$5,2))</f>
        <v/>
      </c>
    </row>
    <row r="2476" customFormat="false" ht="12.8" hidden="false" customHeight="false" outlineLevel="0" collapsed="false">
      <c r="K2476" s="32" t="str">
        <f aca="false">IF(H2476="","",I2476*VLOOKUP(H2476,Kurse!$A$2:$B$5,2))</f>
        <v/>
      </c>
    </row>
    <row r="2477" customFormat="false" ht="12.8" hidden="false" customHeight="false" outlineLevel="0" collapsed="false">
      <c r="K2477" s="32" t="str">
        <f aca="false">IF(H2477="","",I2477*VLOOKUP(H2477,Kurse!$A$2:$B$5,2))</f>
        <v/>
      </c>
    </row>
    <row r="2478" customFormat="false" ht="12.8" hidden="false" customHeight="false" outlineLevel="0" collapsed="false">
      <c r="K2478" s="32" t="str">
        <f aca="false">IF(H2478="","",I2478*VLOOKUP(H2478,Kurse!$A$2:$B$5,2))</f>
        <v/>
      </c>
    </row>
    <row r="2479" customFormat="false" ht="12.8" hidden="false" customHeight="false" outlineLevel="0" collapsed="false">
      <c r="K2479" s="32" t="str">
        <f aca="false">IF(H2479="","",I2479*VLOOKUP(H2479,Kurse!$A$2:$B$5,2))</f>
        <v/>
      </c>
    </row>
    <row r="2480" customFormat="false" ht="12.8" hidden="false" customHeight="false" outlineLevel="0" collapsed="false">
      <c r="K2480" s="32" t="str">
        <f aca="false">IF(H2480="","",I2480*VLOOKUP(H2480,Kurse!$A$2:$B$5,2))</f>
        <v/>
      </c>
    </row>
    <row r="2481" customFormat="false" ht="12.8" hidden="false" customHeight="false" outlineLevel="0" collapsed="false">
      <c r="K2481" s="32" t="str">
        <f aca="false">IF(H2481="","",I2481*VLOOKUP(H2481,Kurse!$A$2:$B$5,2))</f>
        <v/>
      </c>
    </row>
    <row r="2482" customFormat="false" ht="12.8" hidden="false" customHeight="false" outlineLevel="0" collapsed="false">
      <c r="K2482" s="32" t="str">
        <f aca="false">IF(H2482="","",I2482*VLOOKUP(H2482,Kurse!$A$2:$B$5,2))</f>
        <v/>
      </c>
    </row>
    <row r="2483" customFormat="false" ht="12.8" hidden="false" customHeight="false" outlineLevel="0" collapsed="false">
      <c r="K2483" s="32" t="str">
        <f aca="false">IF(H2483="","",I2483*VLOOKUP(H2483,Kurse!$A$2:$B$5,2))</f>
        <v/>
      </c>
    </row>
    <row r="2484" customFormat="false" ht="12.8" hidden="false" customHeight="false" outlineLevel="0" collapsed="false">
      <c r="K2484" s="32" t="str">
        <f aca="false">IF(H2484="","",I2484*VLOOKUP(H2484,Kurse!$A$2:$B$5,2))</f>
        <v/>
      </c>
    </row>
    <row r="2485" customFormat="false" ht="12.8" hidden="false" customHeight="false" outlineLevel="0" collapsed="false">
      <c r="K2485" s="32" t="str">
        <f aca="false">IF(H2485="","",I2485*VLOOKUP(H2485,Kurse!$A$2:$B$5,2))</f>
        <v/>
      </c>
    </row>
    <row r="2486" customFormat="false" ht="12.8" hidden="false" customHeight="false" outlineLevel="0" collapsed="false">
      <c r="K2486" s="32" t="str">
        <f aca="false">IF(H2486="","",I2486*VLOOKUP(H2486,Kurse!$A$2:$B$5,2))</f>
        <v/>
      </c>
    </row>
    <row r="2487" customFormat="false" ht="12.8" hidden="false" customHeight="false" outlineLevel="0" collapsed="false">
      <c r="K2487" s="32" t="str">
        <f aca="false">IF(H2487="","",I2487*VLOOKUP(H2487,Kurse!$A$2:$B$5,2))</f>
        <v/>
      </c>
    </row>
    <row r="2488" customFormat="false" ht="12.8" hidden="false" customHeight="false" outlineLevel="0" collapsed="false">
      <c r="K2488" s="32" t="str">
        <f aca="false">IF(H2488="","",I2488*VLOOKUP(H2488,Kurse!$A$2:$B$5,2))</f>
        <v/>
      </c>
    </row>
    <row r="2489" customFormat="false" ht="12.8" hidden="false" customHeight="false" outlineLevel="0" collapsed="false">
      <c r="K2489" s="32" t="str">
        <f aca="false">IF(H2489="","",I2489*VLOOKUP(H2489,Kurse!$A$2:$B$5,2))</f>
        <v/>
      </c>
    </row>
    <row r="2490" customFormat="false" ht="12.8" hidden="false" customHeight="false" outlineLevel="0" collapsed="false">
      <c r="K2490" s="32" t="str">
        <f aca="false">IF(H2490="","",I2490*VLOOKUP(H2490,Kurse!$A$2:$B$5,2))</f>
        <v/>
      </c>
    </row>
    <row r="2491" customFormat="false" ht="12.8" hidden="false" customHeight="false" outlineLevel="0" collapsed="false">
      <c r="K2491" s="32" t="str">
        <f aca="false">IF(H2491="","",I2491*VLOOKUP(H2491,Kurse!$A$2:$B$5,2))</f>
        <v/>
      </c>
    </row>
    <row r="2492" customFormat="false" ht="12.8" hidden="false" customHeight="false" outlineLevel="0" collapsed="false">
      <c r="K2492" s="32" t="str">
        <f aca="false">IF(H2492="","",I2492*VLOOKUP(H2492,Kurse!$A$2:$B$5,2))</f>
        <v/>
      </c>
    </row>
    <row r="2493" customFormat="false" ht="12.8" hidden="false" customHeight="false" outlineLevel="0" collapsed="false">
      <c r="K2493" s="32" t="str">
        <f aca="false">IF(H2493="","",I2493*VLOOKUP(H2493,Kurse!$A$2:$B$5,2))</f>
        <v/>
      </c>
    </row>
    <row r="2494" customFormat="false" ht="12.8" hidden="false" customHeight="false" outlineLevel="0" collapsed="false">
      <c r="K2494" s="32" t="str">
        <f aca="false">IF(H2494="","",I2494*VLOOKUP(H2494,Kurse!$A$2:$B$5,2))</f>
        <v/>
      </c>
    </row>
    <row r="2495" customFormat="false" ht="12.8" hidden="false" customHeight="false" outlineLevel="0" collapsed="false">
      <c r="K2495" s="32" t="str">
        <f aca="false">IF(H2495="","",I2495*VLOOKUP(H2495,Kurse!$A$2:$B$5,2))</f>
        <v/>
      </c>
    </row>
    <row r="2496" customFormat="false" ht="12.8" hidden="false" customHeight="false" outlineLevel="0" collapsed="false">
      <c r="K2496" s="32" t="str">
        <f aca="false">IF(H2496="","",I2496*VLOOKUP(H2496,Kurse!$A$2:$B$5,2))</f>
        <v/>
      </c>
    </row>
    <row r="2497" customFormat="false" ht="12.8" hidden="false" customHeight="false" outlineLevel="0" collapsed="false">
      <c r="K2497" s="32" t="str">
        <f aca="false">IF(H2497="","",I2497*VLOOKUP(H2497,Kurse!$A$2:$B$5,2))</f>
        <v/>
      </c>
    </row>
    <row r="2498" customFormat="false" ht="12.8" hidden="false" customHeight="false" outlineLevel="0" collapsed="false">
      <c r="K2498" s="32" t="str">
        <f aca="false">IF(H2498="","",I2498*VLOOKUP(H2498,Kurse!$A$2:$B$5,2))</f>
        <v/>
      </c>
    </row>
    <row r="2499" customFormat="false" ht="12.8" hidden="false" customHeight="false" outlineLevel="0" collapsed="false">
      <c r="K2499" s="32" t="str">
        <f aca="false">IF(H2499="","",I2499*VLOOKUP(H2499,Kurse!$A$2:$B$5,2))</f>
        <v/>
      </c>
    </row>
    <row r="2500" customFormat="false" ht="12.8" hidden="false" customHeight="false" outlineLevel="0" collapsed="false">
      <c r="K2500" s="32" t="str">
        <f aca="false">IF(H2500="","",I2500*VLOOKUP(H2500,Kurse!$A$2:$B$5,2))</f>
        <v/>
      </c>
    </row>
    <row r="2501" customFormat="false" ht="12.8" hidden="false" customHeight="false" outlineLevel="0" collapsed="false">
      <c r="K2501" s="32" t="str">
        <f aca="false">IF(H2501="","",I2501*VLOOKUP(H2501,Kurse!$A$2:$B$5,2))</f>
        <v/>
      </c>
    </row>
    <row r="2502" customFormat="false" ht="12.8" hidden="false" customHeight="false" outlineLevel="0" collapsed="false">
      <c r="K2502" s="32" t="str">
        <f aca="false">IF(H2502="","",I2502*VLOOKUP(H2502,Kurse!$A$2:$B$5,2))</f>
        <v/>
      </c>
    </row>
    <row r="2503" customFormat="false" ht="12.8" hidden="false" customHeight="false" outlineLevel="0" collapsed="false">
      <c r="K2503" s="32" t="str">
        <f aca="false">IF(H2503="","",I2503*VLOOKUP(H2503,Kurse!$A$2:$B$5,2))</f>
        <v/>
      </c>
    </row>
    <row r="2504" customFormat="false" ht="12.8" hidden="false" customHeight="false" outlineLevel="0" collapsed="false">
      <c r="K2504" s="32" t="str">
        <f aca="false">IF(H2504="","",I2504*VLOOKUP(H2504,Kurse!$A$2:$B$5,2))</f>
        <v/>
      </c>
    </row>
    <row r="2505" customFormat="false" ht="12.8" hidden="false" customHeight="false" outlineLevel="0" collapsed="false">
      <c r="K2505" s="32" t="str">
        <f aca="false">IF(H2505="","",I2505*VLOOKUP(H2505,Kurse!$A$2:$B$5,2))</f>
        <v/>
      </c>
    </row>
    <row r="2506" customFormat="false" ht="12.8" hidden="false" customHeight="false" outlineLevel="0" collapsed="false">
      <c r="K2506" s="32" t="str">
        <f aca="false">IF(H2506="","",I2506*VLOOKUP(H2506,Kurse!$A$2:$B$5,2))</f>
        <v/>
      </c>
    </row>
    <row r="2507" customFormat="false" ht="12.8" hidden="false" customHeight="false" outlineLevel="0" collapsed="false">
      <c r="K2507" s="32" t="str">
        <f aca="false">IF(H2507="","",I2507*VLOOKUP(H2507,Kurse!$A$2:$B$5,2))</f>
        <v/>
      </c>
    </row>
    <row r="2508" customFormat="false" ht="12.8" hidden="false" customHeight="false" outlineLevel="0" collapsed="false">
      <c r="K2508" s="32" t="str">
        <f aca="false">IF(H2508="","",I2508*VLOOKUP(H2508,Kurse!$A$2:$B$5,2))</f>
        <v/>
      </c>
    </row>
    <row r="2509" customFormat="false" ht="12.8" hidden="false" customHeight="false" outlineLevel="0" collapsed="false">
      <c r="K2509" s="32" t="str">
        <f aca="false">IF(H2509="","",I2509*VLOOKUP(H2509,Kurse!$A$2:$B$5,2))</f>
        <v/>
      </c>
    </row>
    <row r="2510" customFormat="false" ht="12.8" hidden="false" customHeight="false" outlineLevel="0" collapsed="false">
      <c r="K2510" s="32" t="str">
        <f aca="false">IF(H2510="","",I2510*VLOOKUP(H2510,Kurse!$A$2:$B$5,2))</f>
        <v/>
      </c>
    </row>
    <row r="2511" customFormat="false" ht="12.8" hidden="false" customHeight="false" outlineLevel="0" collapsed="false">
      <c r="K2511" s="32" t="str">
        <f aca="false">IF(H2511="","",I2511*VLOOKUP(H2511,Kurse!$A$2:$B$5,2))</f>
        <v/>
      </c>
    </row>
    <row r="2512" customFormat="false" ht="12.8" hidden="false" customHeight="false" outlineLevel="0" collapsed="false">
      <c r="K2512" s="32" t="str">
        <f aca="false">IF(H2512="","",I2512*VLOOKUP(H2512,Kurse!$A$2:$B$5,2))</f>
        <v/>
      </c>
    </row>
    <row r="2513" customFormat="false" ht="12.8" hidden="false" customHeight="false" outlineLevel="0" collapsed="false">
      <c r="K2513" s="32" t="str">
        <f aca="false">IF(H2513="","",I2513*VLOOKUP(H2513,Kurse!$A$2:$B$5,2))</f>
        <v/>
      </c>
    </row>
    <row r="2514" customFormat="false" ht="12.8" hidden="false" customHeight="false" outlineLevel="0" collapsed="false">
      <c r="K2514" s="32" t="str">
        <f aca="false">IF(H2514="","",I2514*VLOOKUP(H2514,Kurse!$A$2:$B$5,2))</f>
        <v/>
      </c>
    </row>
    <row r="2515" customFormat="false" ht="12.8" hidden="false" customHeight="false" outlineLevel="0" collapsed="false">
      <c r="K2515" s="32" t="str">
        <f aca="false">IF(H2515="","",I2515*VLOOKUP(H2515,Kurse!$A$2:$B$5,2))</f>
        <v/>
      </c>
    </row>
    <row r="2516" customFormat="false" ht="12.8" hidden="false" customHeight="false" outlineLevel="0" collapsed="false">
      <c r="K2516" s="32" t="str">
        <f aca="false">IF(H2516="","",I2516*VLOOKUP(H2516,Kurse!$A$2:$B$5,2))</f>
        <v/>
      </c>
    </row>
    <row r="2517" customFormat="false" ht="12.8" hidden="false" customHeight="false" outlineLevel="0" collapsed="false">
      <c r="K2517" s="32" t="str">
        <f aca="false">IF(H2517="","",I2517*VLOOKUP(H2517,Kurse!$A$2:$B$5,2))</f>
        <v/>
      </c>
    </row>
    <row r="2518" customFormat="false" ht="12.8" hidden="false" customHeight="false" outlineLevel="0" collapsed="false">
      <c r="K2518" s="32" t="str">
        <f aca="false">IF(H2518="","",I2518*VLOOKUP(H2518,Kurse!$A$2:$B$5,2))</f>
        <v/>
      </c>
    </row>
    <row r="2519" customFormat="false" ht="12.8" hidden="false" customHeight="false" outlineLevel="0" collapsed="false">
      <c r="K2519" s="32" t="str">
        <f aca="false">IF(H2519="","",I2519*VLOOKUP(H2519,Kurse!$A$2:$B$5,2))</f>
        <v/>
      </c>
    </row>
    <row r="2520" customFormat="false" ht="12.8" hidden="false" customHeight="false" outlineLevel="0" collapsed="false">
      <c r="K2520" s="32" t="str">
        <f aca="false">IF(H2520="","",I2520*VLOOKUP(H2520,Kurse!$A$2:$B$5,2))</f>
        <v/>
      </c>
    </row>
    <row r="2521" customFormat="false" ht="12.8" hidden="false" customHeight="false" outlineLevel="0" collapsed="false">
      <c r="K2521" s="32" t="str">
        <f aca="false">IF(H2521="","",I2521*VLOOKUP(H2521,Kurse!$A$2:$B$5,2))</f>
        <v/>
      </c>
    </row>
    <row r="2522" customFormat="false" ht="12.8" hidden="false" customHeight="false" outlineLevel="0" collapsed="false">
      <c r="K2522" s="32" t="str">
        <f aca="false">IF(H2522="","",I2522*VLOOKUP(H2522,Kurse!$A$2:$B$5,2))</f>
        <v/>
      </c>
    </row>
    <row r="2523" customFormat="false" ht="12.8" hidden="false" customHeight="false" outlineLevel="0" collapsed="false">
      <c r="K2523" s="32" t="str">
        <f aca="false">IF(H2523="","",I2523*VLOOKUP(H2523,Kurse!$A$2:$B$5,2))</f>
        <v/>
      </c>
    </row>
    <row r="2524" customFormat="false" ht="12.8" hidden="false" customHeight="false" outlineLevel="0" collapsed="false">
      <c r="K2524" s="32" t="str">
        <f aca="false">IF(H2524="","",I2524*VLOOKUP(H2524,Kurse!$A$2:$B$5,2))</f>
        <v/>
      </c>
    </row>
    <row r="2525" customFormat="false" ht="12.8" hidden="false" customHeight="false" outlineLevel="0" collapsed="false">
      <c r="K2525" s="32" t="str">
        <f aca="false">IF(H2525="","",I2525*VLOOKUP(H2525,Kurse!$A$2:$B$5,2))</f>
        <v/>
      </c>
    </row>
    <row r="2526" customFormat="false" ht="12.8" hidden="false" customHeight="false" outlineLevel="0" collapsed="false">
      <c r="K2526" s="32" t="str">
        <f aca="false">IF(H2526="","",I2526*VLOOKUP(H2526,Kurse!$A$2:$B$5,2))</f>
        <v/>
      </c>
    </row>
    <row r="2527" customFormat="false" ht="12.8" hidden="false" customHeight="false" outlineLevel="0" collapsed="false">
      <c r="K2527" s="32" t="str">
        <f aca="false">IF(H2527="","",I2527*VLOOKUP(H2527,Kurse!$A$2:$B$5,2))</f>
        <v/>
      </c>
    </row>
    <row r="2528" customFormat="false" ht="12.8" hidden="false" customHeight="false" outlineLevel="0" collapsed="false">
      <c r="K2528" s="32" t="str">
        <f aca="false">IF(H2528="","",I2528*VLOOKUP(H2528,Kurse!$A$2:$B$5,2))</f>
        <v/>
      </c>
    </row>
    <row r="2529" customFormat="false" ht="12.8" hidden="false" customHeight="false" outlineLevel="0" collapsed="false">
      <c r="K2529" s="32" t="str">
        <f aca="false">IF(H2529="","",I2529*VLOOKUP(H2529,Kurse!$A$2:$B$5,2))</f>
        <v/>
      </c>
    </row>
    <row r="2530" customFormat="false" ht="12.8" hidden="false" customHeight="false" outlineLevel="0" collapsed="false">
      <c r="K2530" s="32" t="str">
        <f aca="false">IF(H2530="","",I2530*VLOOKUP(H2530,Kurse!$A$2:$B$5,2))</f>
        <v/>
      </c>
    </row>
    <row r="2531" customFormat="false" ht="12.8" hidden="false" customHeight="false" outlineLevel="0" collapsed="false">
      <c r="K2531" s="32" t="str">
        <f aca="false">IF(H2531="","",I2531*VLOOKUP(H2531,Kurse!$A$2:$B$5,2))</f>
        <v/>
      </c>
    </row>
    <row r="2532" customFormat="false" ht="12.8" hidden="false" customHeight="false" outlineLevel="0" collapsed="false">
      <c r="K2532" s="32" t="str">
        <f aca="false">IF(H2532="","",I2532*VLOOKUP(H2532,Kurse!$A$2:$B$5,2))</f>
        <v/>
      </c>
    </row>
    <row r="2533" customFormat="false" ht="12.8" hidden="false" customHeight="false" outlineLevel="0" collapsed="false">
      <c r="K2533" s="32" t="str">
        <f aca="false">IF(H2533="","",I2533*VLOOKUP(H2533,Kurse!$A$2:$B$5,2))</f>
        <v/>
      </c>
    </row>
    <row r="2534" customFormat="false" ht="12.8" hidden="false" customHeight="false" outlineLevel="0" collapsed="false">
      <c r="K2534" s="32" t="str">
        <f aca="false">IF(H2534="","",I2534*VLOOKUP(H2534,Kurse!$A$2:$B$5,2))</f>
        <v/>
      </c>
    </row>
    <row r="2535" customFormat="false" ht="12.8" hidden="false" customHeight="false" outlineLevel="0" collapsed="false">
      <c r="K2535" s="32" t="str">
        <f aca="false">IF(H2535="","",I2535*VLOOKUP(H2535,Kurse!$A$2:$B$5,2))</f>
        <v/>
      </c>
    </row>
    <row r="2536" customFormat="false" ht="12.8" hidden="false" customHeight="false" outlineLevel="0" collapsed="false">
      <c r="K2536" s="32" t="str">
        <f aca="false">IF(H2536="","",I2536*VLOOKUP(H2536,Kurse!$A$2:$B$5,2))</f>
        <v/>
      </c>
    </row>
    <row r="2537" customFormat="false" ht="12.8" hidden="false" customHeight="false" outlineLevel="0" collapsed="false">
      <c r="K2537" s="32" t="str">
        <f aca="false">IF(H2537="","",I2537*VLOOKUP(H2537,Kurse!$A$2:$B$5,2))</f>
        <v/>
      </c>
    </row>
    <row r="2538" customFormat="false" ht="12.8" hidden="false" customHeight="false" outlineLevel="0" collapsed="false">
      <c r="K2538" s="32" t="str">
        <f aca="false">IF(H2538="","",I2538*VLOOKUP(H2538,Kurse!$A$2:$B$5,2))</f>
        <v/>
      </c>
    </row>
    <row r="2539" customFormat="false" ht="12.8" hidden="false" customHeight="false" outlineLevel="0" collapsed="false">
      <c r="K2539" s="32" t="str">
        <f aca="false">IF(H2539="","",I2539*VLOOKUP(H2539,Kurse!$A$2:$B$5,2))</f>
        <v/>
      </c>
    </row>
    <row r="2540" customFormat="false" ht="12.8" hidden="false" customHeight="false" outlineLevel="0" collapsed="false">
      <c r="K2540" s="32" t="str">
        <f aca="false">IF(H2540="","",I2540*VLOOKUP(H2540,Kurse!$A$2:$B$5,2))</f>
        <v/>
      </c>
    </row>
    <row r="2541" customFormat="false" ht="12.8" hidden="false" customHeight="false" outlineLevel="0" collapsed="false">
      <c r="K2541" s="32" t="str">
        <f aca="false">IF(H2541="","",I2541*VLOOKUP(H2541,Kurse!$A$2:$B$5,2))</f>
        <v/>
      </c>
    </row>
    <row r="2542" customFormat="false" ht="12.8" hidden="false" customHeight="false" outlineLevel="0" collapsed="false">
      <c r="K2542" s="32" t="str">
        <f aca="false">IF(H2542="","",I2542*VLOOKUP(H2542,Kurse!$A$2:$B$5,2))</f>
        <v/>
      </c>
    </row>
    <row r="2543" customFormat="false" ht="12.8" hidden="false" customHeight="false" outlineLevel="0" collapsed="false">
      <c r="K2543" s="32" t="str">
        <f aca="false">IF(H2543="","",I2543*VLOOKUP(H2543,Kurse!$A$2:$B$5,2))</f>
        <v/>
      </c>
    </row>
    <row r="2544" customFormat="false" ht="12.8" hidden="false" customHeight="false" outlineLevel="0" collapsed="false">
      <c r="K2544" s="32" t="str">
        <f aca="false">IF(H2544="","",I2544*VLOOKUP(H2544,Kurse!$A$2:$B$5,2))</f>
        <v/>
      </c>
    </row>
    <row r="2545" customFormat="false" ht="12.8" hidden="false" customHeight="false" outlineLevel="0" collapsed="false">
      <c r="K2545" s="32" t="str">
        <f aca="false">IF(H2545="","",I2545*VLOOKUP(H2545,Kurse!$A$2:$B$5,2))</f>
        <v/>
      </c>
    </row>
    <row r="2546" customFormat="false" ht="12.8" hidden="false" customHeight="false" outlineLevel="0" collapsed="false">
      <c r="K2546" s="32" t="str">
        <f aca="false">IF(H2546="","",I2546*VLOOKUP(H2546,Kurse!$A$2:$B$5,2))</f>
        <v/>
      </c>
    </row>
    <row r="2547" customFormat="false" ht="12.8" hidden="false" customHeight="false" outlineLevel="0" collapsed="false">
      <c r="K2547" s="32" t="str">
        <f aca="false">IF(H2547="","",I2547*VLOOKUP(H2547,Kurse!$A$2:$B$5,2))</f>
        <v/>
      </c>
    </row>
    <row r="2548" customFormat="false" ht="12.8" hidden="false" customHeight="false" outlineLevel="0" collapsed="false">
      <c r="K2548" s="32" t="str">
        <f aca="false">IF(H2548="","",I2548*VLOOKUP(H2548,Kurse!$A$2:$B$5,2))</f>
        <v/>
      </c>
    </row>
    <row r="2549" customFormat="false" ht="12.8" hidden="false" customHeight="false" outlineLevel="0" collapsed="false">
      <c r="K2549" s="32" t="str">
        <f aca="false">IF(H2549="","",I2549*VLOOKUP(H2549,Kurse!$A$2:$B$5,2))</f>
        <v/>
      </c>
    </row>
    <row r="2550" customFormat="false" ht="12.8" hidden="false" customHeight="false" outlineLevel="0" collapsed="false">
      <c r="K2550" s="32" t="str">
        <f aca="false">IF(H2550="","",I2550*VLOOKUP(H2550,Kurse!$A$2:$B$5,2))</f>
        <v/>
      </c>
    </row>
    <row r="2551" customFormat="false" ht="12.8" hidden="false" customHeight="false" outlineLevel="0" collapsed="false">
      <c r="K2551" s="32" t="str">
        <f aca="false">IF(H2551="","",I2551*VLOOKUP(H2551,Kurse!$A$2:$B$5,2))</f>
        <v/>
      </c>
    </row>
    <row r="2552" customFormat="false" ht="12.8" hidden="false" customHeight="false" outlineLevel="0" collapsed="false">
      <c r="K2552" s="32" t="str">
        <f aca="false">IF(H2552="","",I2552*VLOOKUP(H2552,Kurse!$A$2:$B$5,2))</f>
        <v/>
      </c>
    </row>
    <row r="2553" customFormat="false" ht="12.8" hidden="false" customHeight="false" outlineLevel="0" collapsed="false">
      <c r="K2553" s="32" t="str">
        <f aca="false">IF(H2553="","",I2553*VLOOKUP(H2553,Kurse!$A$2:$B$5,2))</f>
        <v/>
      </c>
    </row>
    <row r="2554" customFormat="false" ht="12.8" hidden="false" customHeight="false" outlineLevel="0" collapsed="false">
      <c r="K2554" s="32" t="str">
        <f aca="false">IF(H2554="","",I2554*VLOOKUP(H2554,Kurse!$A$2:$B$5,2))</f>
        <v/>
      </c>
    </row>
    <row r="2555" customFormat="false" ht="12.8" hidden="false" customHeight="false" outlineLevel="0" collapsed="false">
      <c r="K2555" s="32" t="str">
        <f aca="false">IF(H2555="","",I2555*VLOOKUP(H2555,Kurse!$A$2:$B$5,2))</f>
        <v/>
      </c>
    </row>
    <row r="2556" customFormat="false" ht="12.8" hidden="false" customHeight="false" outlineLevel="0" collapsed="false">
      <c r="K2556" s="32" t="str">
        <f aca="false">IF(H2556="","",I2556*VLOOKUP(H2556,Kurse!$A$2:$B$5,2))</f>
        <v/>
      </c>
    </row>
    <row r="2557" customFormat="false" ht="12.8" hidden="false" customHeight="false" outlineLevel="0" collapsed="false">
      <c r="K2557" s="32" t="str">
        <f aca="false">IF(H2557="","",I2557*VLOOKUP(H2557,Kurse!$A$2:$B$5,2))</f>
        <v/>
      </c>
    </row>
    <row r="2558" customFormat="false" ht="12.8" hidden="false" customHeight="false" outlineLevel="0" collapsed="false">
      <c r="K2558" s="32" t="str">
        <f aca="false">IF(H2558="","",I2558*VLOOKUP(H2558,Kurse!$A$2:$B$5,2))</f>
        <v/>
      </c>
    </row>
    <row r="2559" customFormat="false" ht="12.8" hidden="false" customHeight="false" outlineLevel="0" collapsed="false">
      <c r="K2559" s="32" t="str">
        <f aca="false">IF(H2559="","",I2559*VLOOKUP(H2559,Kurse!$A$2:$B$5,2))</f>
        <v/>
      </c>
    </row>
    <row r="2560" customFormat="false" ht="12.8" hidden="false" customHeight="false" outlineLevel="0" collapsed="false">
      <c r="K2560" s="32" t="str">
        <f aca="false">IF(H2560="","",I2560*VLOOKUP(H2560,Kurse!$A$2:$B$5,2))</f>
        <v/>
      </c>
    </row>
    <row r="2561" customFormat="false" ht="12.8" hidden="false" customHeight="false" outlineLevel="0" collapsed="false">
      <c r="K2561" s="32" t="str">
        <f aca="false">IF(H2561="","",I2561*VLOOKUP(H2561,Kurse!$A$2:$B$5,2))</f>
        <v/>
      </c>
    </row>
    <row r="2562" customFormat="false" ht="12.8" hidden="false" customHeight="false" outlineLevel="0" collapsed="false">
      <c r="K2562" s="32" t="str">
        <f aca="false">IF(H2562="","",I2562*VLOOKUP(H2562,Kurse!$A$2:$B$5,2))</f>
        <v/>
      </c>
    </row>
    <row r="2563" customFormat="false" ht="12.8" hidden="false" customHeight="false" outlineLevel="0" collapsed="false">
      <c r="K2563" s="32" t="str">
        <f aca="false">IF(H2563="","",I2563*VLOOKUP(H2563,Kurse!$A$2:$B$5,2))</f>
        <v/>
      </c>
    </row>
    <row r="2564" customFormat="false" ht="12.8" hidden="false" customHeight="false" outlineLevel="0" collapsed="false">
      <c r="K2564" s="32" t="str">
        <f aca="false">IF(H2564="","",I2564*VLOOKUP(H2564,Kurse!$A$2:$B$5,2))</f>
        <v/>
      </c>
    </row>
    <row r="2565" customFormat="false" ht="12.8" hidden="false" customHeight="false" outlineLevel="0" collapsed="false">
      <c r="K2565" s="32" t="str">
        <f aca="false">IF(H2565="","",I2565*VLOOKUP(H2565,Kurse!$A$2:$B$5,2))</f>
        <v/>
      </c>
    </row>
    <row r="2566" customFormat="false" ht="12.8" hidden="false" customHeight="false" outlineLevel="0" collapsed="false">
      <c r="K2566" s="32" t="str">
        <f aca="false">IF(H2566="","",I2566*VLOOKUP(H2566,Kurse!$A$2:$B$5,2))</f>
        <v/>
      </c>
    </row>
    <row r="2567" customFormat="false" ht="12.8" hidden="false" customHeight="false" outlineLevel="0" collapsed="false">
      <c r="K2567" s="32" t="str">
        <f aca="false">IF(H2567="","",I2567*VLOOKUP(H2567,Kurse!$A$2:$B$5,2))</f>
        <v/>
      </c>
    </row>
    <row r="2568" customFormat="false" ht="12.8" hidden="false" customHeight="false" outlineLevel="0" collapsed="false">
      <c r="K2568" s="32" t="str">
        <f aca="false">IF(H2568="","",I2568*VLOOKUP(H2568,Kurse!$A$2:$B$5,2))</f>
        <v/>
      </c>
    </row>
    <row r="2569" customFormat="false" ht="12.8" hidden="false" customHeight="false" outlineLevel="0" collapsed="false">
      <c r="K2569" s="32" t="str">
        <f aca="false">IF(H2569="","",I2569*VLOOKUP(H2569,Kurse!$A$2:$B$5,2))</f>
        <v/>
      </c>
    </row>
    <row r="2570" customFormat="false" ht="12.8" hidden="false" customHeight="false" outlineLevel="0" collapsed="false">
      <c r="K2570" s="32" t="str">
        <f aca="false">IF(H2570="","",I2570*VLOOKUP(H2570,Kurse!$A$2:$B$5,2))</f>
        <v/>
      </c>
    </row>
    <row r="2571" customFormat="false" ht="12.8" hidden="false" customHeight="false" outlineLevel="0" collapsed="false">
      <c r="K2571" s="32" t="str">
        <f aca="false">IF(H2571="","",I2571*VLOOKUP(H2571,Kurse!$A$2:$B$5,2))</f>
        <v/>
      </c>
    </row>
    <row r="2572" customFormat="false" ht="12.8" hidden="false" customHeight="false" outlineLevel="0" collapsed="false">
      <c r="K2572" s="32" t="str">
        <f aca="false">IF(H2572="","",I2572*VLOOKUP(H2572,Kurse!$A$2:$B$5,2))</f>
        <v/>
      </c>
    </row>
    <row r="2573" customFormat="false" ht="12.8" hidden="false" customHeight="false" outlineLevel="0" collapsed="false">
      <c r="K2573" s="32" t="str">
        <f aca="false">IF(H2573="","",I2573*VLOOKUP(H2573,Kurse!$A$2:$B$5,2))</f>
        <v/>
      </c>
    </row>
    <row r="2574" customFormat="false" ht="12.8" hidden="false" customHeight="false" outlineLevel="0" collapsed="false">
      <c r="K2574" s="32" t="str">
        <f aca="false">IF(H2574="","",I2574*VLOOKUP(H2574,Kurse!$A$2:$B$5,2))</f>
        <v/>
      </c>
    </row>
    <row r="2575" customFormat="false" ht="12.8" hidden="false" customHeight="false" outlineLevel="0" collapsed="false">
      <c r="K2575" s="32" t="str">
        <f aca="false">IF(H2575="","",I2575*VLOOKUP(H2575,Kurse!$A$2:$B$5,2))</f>
        <v/>
      </c>
    </row>
    <row r="2576" customFormat="false" ht="12.8" hidden="false" customHeight="false" outlineLevel="0" collapsed="false">
      <c r="K2576" s="32" t="str">
        <f aca="false">IF(H2576="","",I2576*VLOOKUP(H2576,Kurse!$A$2:$B$5,2))</f>
        <v/>
      </c>
    </row>
    <row r="2577" customFormat="false" ht="12.8" hidden="false" customHeight="false" outlineLevel="0" collapsed="false">
      <c r="K2577" s="32" t="str">
        <f aca="false">IF(H2577="","",I2577*VLOOKUP(H2577,Kurse!$A$2:$B$5,2))</f>
        <v/>
      </c>
    </row>
    <row r="2578" customFormat="false" ht="12.8" hidden="false" customHeight="false" outlineLevel="0" collapsed="false">
      <c r="K2578" s="32" t="str">
        <f aca="false">IF(H2578="","",I2578*VLOOKUP(H2578,Kurse!$A$2:$B$5,2))</f>
        <v/>
      </c>
    </row>
    <row r="2579" customFormat="false" ht="12.8" hidden="false" customHeight="false" outlineLevel="0" collapsed="false">
      <c r="K2579" s="32" t="str">
        <f aca="false">IF(H2579="","",I2579*VLOOKUP(H2579,Kurse!$A$2:$B$5,2))</f>
        <v/>
      </c>
    </row>
    <row r="2580" customFormat="false" ht="12.8" hidden="false" customHeight="false" outlineLevel="0" collapsed="false">
      <c r="K2580" s="32" t="str">
        <f aca="false">IF(H2580="","",I2580*VLOOKUP(H2580,Kurse!$A$2:$B$5,2))</f>
        <v/>
      </c>
    </row>
    <row r="2581" customFormat="false" ht="12.8" hidden="false" customHeight="false" outlineLevel="0" collapsed="false">
      <c r="K2581" s="32" t="str">
        <f aca="false">IF(H2581="","",I2581*VLOOKUP(H2581,Kurse!$A$2:$B$5,2))</f>
        <v/>
      </c>
    </row>
    <row r="2582" customFormat="false" ht="12.8" hidden="false" customHeight="false" outlineLevel="0" collapsed="false">
      <c r="K2582" s="32" t="str">
        <f aca="false">IF(H2582="","",I2582*VLOOKUP(H2582,Kurse!$A$2:$B$5,2))</f>
        <v/>
      </c>
    </row>
    <row r="2583" customFormat="false" ht="12.8" hidden="false" customHeight="false" outlineLevel="0" collapsed="false">
      <c r="K2583" s="32" t="str">
        <f aca="false">IF(H2583="","",I2583*VLOOKUP(H2583,Kurse!$A$2:$B$5,2))</f>
        <v/>
      </c>
    </row>
    <row r="2584" customFormat="false" ht="12.8" hidden="false" customHeight="false" outlineLevel="0" collapsed="false">
      <c r="K2584" s="32" t="str">
        <f aca="false">IF(H2584="","",I2584*VLOOKUP(H2584,Kurse!$A$2:$B$5,2))</f>
        <v/>
      </c>
    </row>
    <row r="2585" customFormat="false" ht="12.8" hidden="false" customHeight="false" outlineLevel="0" collapsed="false">
      <c r="K2585" s="32" t="str">
        <f aca="false">IF(H2585="","",I2585*VLOOKUP(H2585,Kurse!$A$2:$B$5,2))</f>
        <v/>
      </c>
    </row>
    <row r="2586" customFormat="false" ht="12.8" hidden="false" customHeight="false" outlineLevel="0" collapsed="false">
      <c r="K2586" s="32" t="str">
        <f aca="false">IF(H2586="","",I2586*VLOOKUP(H2586,Kurse!$A$2:$B$5,2))</f>
        <v/>
      </c>
    </row>
    <row r="2587" customFormat="false" ht="12.8" hidden="false" customHeight="false" outlineLevel="0" collapsed="false">
      <c r="K2587" s="32" t="str">
        <f aca="false">IF(H2587="","",I2587*VLOOKUP(H2587,Kurse!$A$2:$B$5,2))</f>
        <v/>
      </c>
    </row>
    <row r="2588" customFormat="false" ht="12.8" hidden="false" customHeight="false" outlineLevel="0" collapsed="false">
      <c r="K2588" s="32" t="str">
        <f aca="false">IF(H2588="","",I2588*VLOOKUP(H2588,Kurse!$A$2:$B$5,2))</f>
        <v/>
      </c>
    </row>
    <row r="2589" customFormat="false" ht="12.8" hidden="false" customHeight="false" outlineLevel="0" collapsed="false">
      <c r="K2589" s="32" t="str">
        <f aca="false">IF(H2589="","",I2589*VLOOKUP(H2589,Kurse!$A$2:$B$5,2))</f>
        <v/>
      </c>
    </row>
    <row r="2590" customFormat="false" ht="12.8" hidden="false" customHeight="false" outlineLevel="0" collapsed="false">
      <c r="K2590" s="32" t="str">
        <f aca="false">IF(H2590="","",I2590*VLOOKUP(H2590,Kurse!$A$2:$B$5,2))</f>
        <v/>
      </c>
    </row>
    <row r="2591" customFormat="false" ht="12.8" hidden="false" customHeight="false" outlineLevel="0" collapsed="false">
      <c r="K2591" s="32" t="str">
        <f aca="false">IF(H2591="","",I2591*VLOOKUP(H2591,Kurse!$A$2:$B$5,2))</f>
        <v/>
      </c>
    </row>
    <row r="2592" customFormat="false" ht="12.8" hidden="false" customHeight="false" outlineLevel="0" collapsed="false">
      <c r="K2592" s="32" t="str">
        <f aca="false">IF(H2592="","",I2592*VLOOKUP(H2592,Kurse!$A$2:$B$5,2))</f>
        <v/>
      </c>
    </row>
    <row r="2593" customFormat="false" ht="12.8" hidden="false" customHeight="false" outlineLevel="0" collapsed="false">
      <c r="K2593" s="32" t="str">
        <f aca="false">IF(H2593="","",I2593*VLOOKUP(H2593,Kurse!$A$2:$B$5,2))</f>
        <v/>
      </c>
    </row>
    <row r="2594" customFormat="false" ht="12.8" hidden="false" customHeight="false" outlineLevel="0" collapsed="false">
      <c r="K2594" s="32" t="str">
        <f aca="false">IF(H2594="","",I2594*VLOOKUP(H2594,Kurse!$A$2:$B$5,2))</f>
        <v/>
      </c>
    </row>
    <row r="2595" customFormat="false" ht="12.8" hidden="false" customHeight="false" outlineLevel="0" collapsed="false">
      <c r="K2595" s="32" t="str">
        <f aca="false">IF(H2595="","",I2595*VLOOKUP(H2595,Kurse!$A$2:$B$5,2))</f>
        <v/>
      </c>
    </row>
    <row r="2596" customFormat="false" ht="12.8" hidden="false" customHeight="false" outlineLevel="0" collapsed="false">
      <c r="K2596" s="32" t="str">
        <f aca="false">IF(H2596="","",I2596*VLOOKUP(H2596,Kurse!$A$2:$B$5,2))</f>
        <v/>
      </c>
    </row>
    <row r="2597" customFormat="false" ht="12.8" hidden="false" customHeight="false" outlineLevel="0" collapsed="false">
      <c r="K2597" s="32" t="str">
        <f aca="false">IF(H2597="","",I2597*VLOOKUP(H2597,Kurse!$A$2:$B$5,2))</f>
        <v/>
      </c>
    </row>
    <row r="2598" customFormat="false" ht="12.8" hidden="false" customHeight="false" outlineLevel="0" collapsed="false">
      <c r="K2598" s="32" t="str">
        <f aca="false">IF(H2598="","",I2598*VLOOKUP(H2598,Kurse!$A$2:$B$5,2))</f>
        <v/>
      </c>
    </row>
    <row r="2599" customFormat="false" ht="12.8" hidden="false" customHeight="false" outlineLevel="0" collapsed="false">
      <c r="K2599" s="32" t="str">
        <f aca="false">IF(H2599="","",I2599*VLOOKUP(H2599,Kurse!$A$2:$B$5,2))</f>
        <v/>
      </c>
    </row>
    <row r="2600" customFormat="false" ht="12.8" hidden="false" customHeight="false" outlineLevel="0" collapsed="false">
      <c r="K2600" s="32" t="str">
        <f aca="false">IF(H2600="","",I2600*VLOOKUP(H2600,Kurse!$A$2:$B$5,2))</f>
        <v/>
      </c>
    </row>
    <row r="2601" customFormat="false" ht="12.8" hidden="false" customHeight="false" outlineLevel="0" collapsed="false">
      <c r="K2601" s="32" t="str">
        <f aca="false">IF(H2601="","",I2601*VLOOKUP(H2601,Kurse!$A$2:$B$5,2))</f>
        <v/>
      </c>
    </row>
    <row r="2602" customFormat="false" ht="12.8" hidden="false" customHeight="false" outlineLevel="0" collapsed="false">
      <c r="K2602" s="32" t="str">
        <f aca="false">IF(H2602="","",I2602*VLOOKUP(H2602,Kurse!$A$2:$B$5,2))</f>
        <v/>
      </c>
    </row>
    <row r="2603" customFormat="false" ht="12.8" hidden="false" customHeight="false" outlineLevel="0" collapsed="false">
      <c r="K2603" s="32" t="str">
        <f aca="false">IF(H2603="","",I2603*VLOOKUP(H2603,Kurse!$A$2:$B$5,2))</f>
        <v/>
      </c>
    </row>
    <row r="2604" customFormat="false" ht="12.8" hidden="false" customHeight="false" outlineLevel="0" collapsed="false">
      <c r="K2604" s="32" t="str">
        <f aca="false">IF(H2604="","",I2604*VLOOKUP(H2604,Kurse!$A$2:$B$5,2))</f>
        <v/>
      </c>
    </row>
    <row r="2605" customFormat="false" ht="12.8" hidden="false" customHeight="false" outlineLevel="0" collapsed="false">
      <c r="K2605" s="32" t="str">
        <f aca="false">IF(H2605="","",I2605*VLOOKUP(H2605,Kurse!$A$2:$B$5,2))</f>
        <v/>
      </c>
    </row>
    <row r="2606" customFormat="false" ht="12.8" hidden="false" customHeight="false" outlineLevel="0" collapsed="false">
      <c r="K2606" s="32" t="str">
        <f aca="false">IF(H2606="","",I2606*VLOOKUP(H2606,Kurse!$A$2:$B$5,2))</f>
        <v/>
      </c>
    </row>
    <row r="2607" customFormat="false" ht="12.8" hidden="false" customHeight="false" outlineLevel="0" collapsed="false">
      <c r="K2607" s="32" t="str">
        <f aca="false">IF(H2607="","",I2607*VLOOKUP(H2607,Kurse!$A$2:$B$5,2))</f>
        <v/>
      </c>
    </row>
    <row r="2608" customFormat="false" ht="12.8" hidden="false" customHeight="false" outlineLevel="0" collapsed="false">
      <c r="K2608" s="32" t="str">
        <f aca="false">IF(H2608="","",I2608*VLOOKUP(H2608,Kurse!$A$2:$B$5,2))</f>
        <v/>
      </c>
    </row>
    <row r="2609" customFormat="false" ht="12.8" hidden="false" customHeight="false" outlineLevel="0" collapsed="false">
      <c r="K2609" s="32" t="str">
        <f aca="false">IF(H2609="","",I2609*VLOOKUP(H2609,Kurse!$A$2:$B$5,2))</f>
        <v/>
      </c>
    </row>
    <row r="2610" customFormat="false" ht="12.8" hidden="false" customHeight="false" outlineLevel="0" collapsed="false">
      <c r="K2610" s="32" t="str">
        <f aca="false">IF(H2610="","",I2610*VLOOKUP(H2610,Kurse!$A$2:$B$5,2))</f>
        <v/>
      </c>
    </row>
    <row r="2611" customFormat="false" ht="12.8" hidden="false" customHeight="false" outlineLevel="0" collapsed="false">
      <c r="K2611" s="32" t="str">
        <f aca="false">IF(H2611="","",I2611*VLOOKUP(H2611,Kurse!$A$2:$B$5,2))</f>
        <v/>
      </c>
    </row>
    <row r="2612" customFormat="false" ht="12.8" hidden="false" customHeight="false" outlineLevel="0" collapsed="false">
      <c r="K2612" s="32" t="str">
        <f aca="false">IF(H2612="","",I2612*VLOOKUP(H2612,Kurse!$A$2:$B$5,2))</f>
        <v/>
      </c>
    </row>
    <row r="2613" customFormat="false" ht="12.8" hidden="false" customHeight="false" outlineLevel="0" collapsed="false">
      <c r="K2613" s="32" t="str">
        <f aca="false">IF(H2613="","",I2613*VLOOKUP(H2613,Kurse!$A$2:$B$5,2))</f>
        <v/>
      </c>
    </row>
    <row r="2614" customFormat="false" ht="12.8" hidden="false" customHeight="false" outlineLevel="0" collapsed="false">
      <c r="K2614" s="32" t="str">
        <f aca="false">IF(H2614="","",I2614*VLOOKUP(H2614,Kurse!$A$2:$B$5,2))</f>
        <v/>
      </c>
    </row>
    <row r="2615" customFormat="false" ht="12.8" hidden="false" customHeight="false" outlineLevel="0" collapsed="false">
      <c r="K2615" s="32" t="str">
        <f aca="false">IF(H2615="","",I2615*VLOOKUP(H2615,Kurse!$A$2:$B$5,2))</f>
        <v/>
      </c>
    </row>
    <row r="2616" customFormat="false" ht="12.8" hidden="false" customHeight="false" outlineLevel="0" collapsed="false">
      <c r="K2616" s="32" t="str">
        <f aca="false">IF(H2616="","",I2616*VLOOKUP(H2616,Kurse!$A$2:$B$5,2))</f>
        <v/>
      </c>
    </row>
    <row r="2617" customFormat="false" ht="12.8" hidden="false" customHeight="false" outlineLevel="0" collapsed="false">
      <c r="K2617" s="32" t="str">
        <f aca="false">IF(H2617="","",I2617*VLOOKUP(H2617,Kurse!$A$2:$B$5,2))</f>
        <v/>
      </c>
    </row>
    <row r="2618" customFormat="false" ht="12.8" hidden="false" customHeight="false" outlineLevel="0" collapsed="false">
      <c r="K2618" s="32" t="str">
        <f aca="false">IF(H2618="","",I2618*VLOOKUP(H2618,Kurse!$A$2:$B$5,2))</f>
        <v/>
      </c>
    </row>
    <row r="2619" customFormat="false" ht="12.8" hidden="false" customHeight="false" outlineLevel="0" collapsed="false">
      <c r="K2619" s="32" t="str">
        <f aca="false">IF(H2619="","",I2619*VLOOKUP(H2619,Kurse!$A$2:$B$5,2))</f>
        <v/>
      </c>
    </row>
    <row r="2620" customFormat="false" ht="12.8" hidden="false" customHeight="false" outlineLevel="0" collapsed="false">
      <c r="K2620" s="32" t="str">
        <f aca="false">IF(H2620="","",I2620*VLOOKUP(H2620,Kurse!$A$2:$B$5,2))</f>
        <v/>
      </c>
    </row>
    <row r="2621" customFormat="false" ht="12.8" hidden="false" customHeight="false" outlineLevel="0" collapsed="false">
      <c r="K2621" s="32" t="str">
        <f aca="false">IF(H2621="","",I2621*VLOOKUP(H2621,Kurse!$A$2:$B$5,2))</f>
        <v/>
      </c>
    </row>
    <row r="2622" customFormat="false" ht="12.8" hidden="false" customHeight="false" outlineLevel="0" collapsed="false">
      <c r="K2622" s="32" t="str">
        <f aca="false">IF(H2622="","",I2622*VLOOKUP(H2622,Kurse!$A$2:$B$5,2))</f>
        <v/>
      </c>
    </row>
    <row r="2623" customFormat="false" ht="12.8" hidden="false" customHeight="false" outlineLevel="0" collapsed="false">
      <c r="K2623" s="32" t="str">
        <f aca="false">IF(H2623="","",I2623*VLOOKUP(H2623,Kurse!$A$2:$B$5,2))</f>
        <v/>
      </c>
    </row>
    <row r="2624" customFormat="false" ht="12.8" hidden="false" customHeight="false" outlineLevel="0" collapsed="false">
      <c r="K2624" s="32" t="str">
        <f aca="false">IF(H2624="","",I2624*VLOOKUP(H2624,Kurse!$A$2:$B$5,2))</f>
        <v/>
      </c>
    </row>
    <row r="2625" customFormat="false" ht="12.8" hidden="false" customHeight="false" outlineLevel="0" collapsed="false">
      <c r="K2625" s="32" t="str">
        <f aca="false">IF(H2625="","",I2625*VLOOKUP(H2625,Kurse!$A$2:$B$5,2))</f>
        <v/>
      </c>
    </row>
    <row r="2626" customFormat="false" ht="12.8" hidden="false" customHeight="false" outlineLevel="0" collapsed="false">
      <c r="K2626" s="32" t="str">
        <f aca="false">IF(H2626="","",I2626*VLOOKUP(H2626,Kurse!$A$2:$B$5,2))</f>
        <v/>
      </c>
    </row>
    <row r="2627" customFormat="false" ht="12.8" hidden="false" customHeight="false" outlineLevel="0" collapsed="false">
      <c r="K2627" s="32" t="str">
        <f aca="false">IF(H2627="","",I2627*VLOOKUP(H2627,Kurse!$A$2:$B$5,2))</f>
        <v/>
      </c>
    </row>
    <row r="2628" customFormat="false" ht="12.8" hidden="false" customHeight="false" outlineLevel="0" collapsed="false">
      <c r="K2628" s="32" t="str">
        <f aca="false">IF(H2628="","",I2628*VLOOKUP(H2628,Kurse!$A$2:$B$5,2))</f>
        <v/>
      </c>
    </row>
    <row r="2629" customFormat="false" ht="12.8" hidden="false" customHeight="false" outlineLevel="0" collapsed="false">
      <c r="K2629" s="32" t="str">
        <f aca="false">IF(H2629="","",I2629*VLOOKUP(H2629,Kurse!$A$2:$B$5,2))</f>
        <v/>
      </c>
    </row>
    <row r="2630" customFormat="false" ht="12.8" hidden="false" customHeight="false" outlineLevel="0" collapsed="false">
      <c r="K2630" s="32" t="str">
        <f aca="false">IF(H2630="","",I2630*VLOOKUP(H2630,Kurse!$A$2:$B$5,2))</f>
        <v/>
      </c>
    </row>
    <row r="2631" customFormat="false" ht="12.8" hidden="false" customHeight="false" outlineLevel="0" collapsed="false">
      <c r="K2631" s="32" t="str">
        <f aca="false">IF(H2631="","",I2631*VLOOKUP(H2631,Kurse!$A$2:$B$5,2))</f>
        <v/>
      </c>
    </row>
    <row r="2632" customFormat="false" ht="12.8" hidden="false" customHeight="false" outlineLevel="0" collapsed="false">
      <c r="K2632" s="32" t="str">
        <f aca="false">IF(H2632="","",I2632*VLOOKUP(H2632,Kurse!$A$2:$B$5,2))</f>
        <v/>
      </c>
    </row>
    <row r="2633" customFormat="false" ht="12.8" hidden="false" customHeight="false" outlineLevel="0" collapsed="false">
      <c r="K2633" s="32" t="str">
        <f aca="false">IF(H2633="","",I2633*VLOOKUP(H2633,Kurse!$A$2:$B$5,2))</f>
        <v/>
      </c>
    </row>
    <row r="2634" customFormat="false" ht="12.8" hidden="false" customHeight="false" outlineLevel="0" collapsed="false">
      <c r="K2634" s="32" t="str">
        <f aca="false">IF(H2634="","",I2634*VLOOKUP(H2634,Kurse!$A$2:$B$5,2))</f>
        <v/>
      </c>
    </row>
    <row r="2635" customFormat="false" ht="12.8" hidden="false" customHeight="false" outlineLevel="0" collapsed="false">
      <c r="K2635" s="32" t="str">
        <f aca="false">IF(H2635="","",I2635*VLOOKUP(H2635,Kurse!$A$2:$B$5,2))</f>
        <v/>
      </c>
    </row>
    <row r="2636" customFormat="false" ht="12.8" hidden="false" customHeight="false" outlineLevel="0" collapsed="false">
      <c r="K2636" s="32" t="str">
        <f aca="false">IF(H2636="","",I2636*VLOOKUP(H2636,Kurse!$A$2:$B$5,2))</f>
        <v/>
      </c>
    </row>
    <row r="2637" customFormat="false" ht="12.8" hidden="false" customHeight="false" outlineLevel="0" collapsed="false">
      <c r="K2637" s="32" t="str">
        <f aca="false">IF(H2637="","",I2637*VLOOKUP(H2637,Kurse!$A$2:$B$5,2))</f>
        <v/>
      </c>
    </row>
    <row r="2638" customFormat="false" ht="12.8" hidden="false" customHeight="false" outlineLevel="0" collapsed="false">
      <c r="K2638" s="32" t="str">
        <f aca="false">IF(H2638="","",I2638*VLOOKUP(H2638,Kurse!$A$2:$B$5,2))</f>
        <v/>
      </c>
    </row>
    <row r="2639" customFormat="false" ht="12.8" hidden="false" customHeight="false" outlineLevel="0" collapsed="false">
      <c r="K2639" s="32" t="str">
        <f aca="false">IF(H2639="","",I2639*VLOOKUP(H2639,Kurse!$A$2:$B$5,2))</f>
        <v/>
      </c>
    </row>
    <row r="2640" customFormat="false" ht="12.8" hidden="false" customHeight="false" outlineLevel="0" collapsed="false">
      <c r="K2640" s="32" t="str">
        <f aca="false">IF(H2640="","",I2640*VLOOKUP(H2640,Kurse!$A$2:$B$5,2))</f>
        <v/>
      </c>
    </row>
    <row r="2641" customFormat="false" ht="12.8" hidden="false" customHeight="false" outlineLevel="0" collapsed="false">
      <c r="K2641" s="32" t="str">
        <f aca="false">IF(H2641="","",I2641*VLOOKUP(H2641,Kurse!$A$2:$B$5,2))</f>
        <v/>
      </c>
    </row>
    <row r="2642" customFormat="false" ht="12.8" hidden="false" customHeight="false" outlineLevel="0" collapsed="false">
      <c r="K2642" s="32" t="str">
        <f aca="false">IF(H2642="","",I2642*VLOOKUP(H2642,Kurse!$A$2:$B$5,2))</f>
        <v/>
      </c>
    </row>
    <row r="2643" customFormat="false" ht="12.8" hidden="false" customHeight="false" outlineLevel="0" collapsed="false">
      <c r="K2643" s="32" t="str">
        <f aca="false">IF(H2643="","",I2643*VLOOKUP(H2643,Kurse!$A$2:$B$5,2))</f>
        <v/>
      </c>
    </row>
    <row r="2644" customFormat="false" ht="12.8" hidden="false" customHeight="false" outlineLevel="0" collapsed="false">
      <c r="K2644" s="32" t="str">
        <f aca="false">IF(H2644="","",I2644*VLOOKUP(H2644,Kurse!$A$2:$B$5,2))</f>
        <v/>
      </c>
    </row>
    <row r="2645" customFormat="false" ht="12.8" hidden="false" customHeight="false" outlineLevel="0" collapsed="false">
      <c r="K2645" s="32" t="str">
        <f aca="false">IF(H2645="","",I2645*VLOOKUP(H2645,Kurse!$A$2:$B$5,2))</f>
        <v/>
      </c>
    </row>
    <row r="2646" customFormat="false" ht="12.8" hidden="false" customHeight="false" outlineLevel="0" collapsed="false">
      <c r="K2646" s="32" t="str">
        <f aca="false">IF(H2646="","",I2646*VLOOKUP(H2646,Kurse!$A$2:$B$5,2))</f>
        <v/>
      </c>
    </row>
    <row r="2647" customFormat="false" ht="12.8" hidden="false" customHeight="false" outlineLevel="0" collapsed="false">
      <c r="K2647" s="32" t="str">
        <f aca="false">IF(H2647="","",I2647*VLOOKUP(H2647,Kurse!$A$2:$B$5,2))</f>
        <v/>
      </c>
    </row>
    <row r="2648" customFormat="false" ht="12.8" hidden="false" customHeight="false" outlineLevel="0" collapsed="false">
      <c r="K2648" s="32" t="str">
        <f aca="false">IF(H2648="","",I2648*VLOOKUP(H2648,Kurse!$A$2:$B$5,2))</f>
        <v/>
      </c>
    </row>
    <row r="2649" customFormat="false" ht="12.8" hidden="false" customHeight="false" outlineLevel="0" collapsed="false">
      <c r="K2649" s="32" t="str">
        <f aca="false">IF(H2649="","",I2649*VLOOKUP(H2649,Kurse!$A$2:$B$5,2))</f>
        <v/>
      </c>
    </row>
    <row r="2650" customFormat="false" ht="12.8" hidden="false" customHeight="false" outlineLevel="0" collapsed="false">
      <c r="K2650" s="32" t="str">
        <f aca="false">IF(H2650="","",I2650*VLOOKUP(H2650,Kurse!$A$2:$B$5,2))</f>
        <v/>
      </c>
    </row>
    <row r="2651" customFormat="false" ht="12.8" hidden="false" customHeight="false" outlineLevel="0" collapsed="false">
      <c r="K2651" s="32" t="str">
        <f aca="false">IF(H2651="","",I2651*VLOOKUP(H2651,Kurse!$A$2:$B$5,2))</f>
        <v/>
      </c>
    </row>
    <row r="2652" customFormat="false" ht="12.8" hidden="false" customHeight="false" outlineLevel="0" collapsed="false">
      <c r="K2652" s="32" t="str">
        <f aca="false">IF(H2652="","",I2652*VLOOKUP(H2652,Kurse!$A$2:$B$5,2))</f>
        <v/>
      </c>
    </row>
    <row r="2653" customFormat="false" ht="12.8" hidden="false" customHeight="false" outlineLevel="0" collapsed="false">
      <c r="K2653" s="32" t="str">
        <f aca="false">IF(H2653="","",I2653*VLOOKUP(H2653,Kurse!$A$2:$B$5,2))</f>
        <v/>
      </c>
    </row>
    <row r="2654" customFormat="false" ht="12.8" hidden="false" customHeight="false" outlineLevel="0" collapsed="false">
      <c r="K2654" s="32" t="str">
        <f aca="false">IF(H2654="","",I2654*VLOOKUP(H2654,Kurse!$A$2:$B$5,2))</f>
        <v/>
      </c>
    </row>
    <row r="2655" customFormat="false" ht="12.8" hidden="false" customHeight="false" outlineLevel="0" collapsed="false">
      <c r="K2655" s="32" t="str">
        <f aca="false">IF(H2655="","",I2655*VLOOKUP(H2655,Kurse!$A$2:$B$5,2))</f>
        <v/>
      </c>
    </row>
    <row r="2656" customFormat="false" ht="12.8" hidden="false" customHeight="false" outlineLevel="0" collapsed="false">
      <c r="K2656" s="32" t="str">
        <f aca="false">IF(H2656="","",I2656*VLOOKUP(H2656,Kurse!$A$2:$B$5,2))</f>
        <v/>
      </c>
    </row>
    <row r="2657" customFormat="false" ht="12.8" hidden="false" customHeight="false" outlineLevel="0" collapsed="false">
      <c r="K2657" s="32" t="str">
        <f aca="false">IF(H2657="","",I2657*VLOOKUP(H2657,Kurse!$A$2:$B$5,2))</f>
        <v/>
      </c>
    </row>
    <row r="2658" customFormat="false" ht="12.8" hidden="false" customHeight="false" outlineLevel="0" collapsed="false">
      <c r="K2658" s="32" t="str">
        <f aca="false">IF(H2658="","",I2658*VLOOKUP(H2658,Kurse!$A$2:$B$5,2))</f>
        <v/>
      </c>
    </row>
    <row r="2659" customFormat="false" ht="12.8" hidden="false" customHeight="false" outlineLevel="0" collapsed="false">
      <c r="K2659" s="32" t="str">
        <f aca="false">IF(H2659="","",I2659*VLOOKUP(H2659,Kurse!$A$2:$B$5,2))</f>
        <v/>
      </c>
    </row>
    <row r="2660" customFormat="false" ht="12.8" hidden="false" customHeight="false" outlineLevel="0" collapsed="false">
      <c r="K2660" s="32" t="str">
        <f aca="false">IF(H2660="","",I2660*VLOOKUP(H2660,Kurse!$A$2:$B$5,2))</f>
        <v/>
      </c>
    </row>
    <row r="2661" customFormat="false" ht="12.8" hidden="false" customHeight="false" outlineLevel="0" collapsed="false">
      <c r="K2661" s="32" t="str">
        <f aca="false">IF(H2661="","",I2661*VLOOKUP(H2661,Kurse!$A$2:$B$5,2))</f>
        <v/>
      </c>
    </row>
    <row r="2662" customFormat="false" ht="12.8" hidden="false" customHeight="false" outlineLevel="0" collapsed="false">
      <c r="K2662" s="32" t="str">
        <f aca="false">IF(H2662="","",I2662*VLOOKUP(H2662,Kurse!$A$2:$B$5,2))</f>
        <v/>
      </c>
    </row>
    <row r="2663" customFormat="false" ht="12.8" hidden="false" customHeight="false" outlineLevel="0" collapsed="false">
      <c r="K2663" s="32" t="str">
        <f aca="false">IF(H2663="","",I2663*VLOOKUP(H2663,Kurse!$A$2:$B$5,2))</f>
        <v/>
      </c>
    </row>
    <row r="2664" customFormat="false" ht="12.8" hidden="false" customHeight="false" outlineLevel="0" collapsed="false">
      <c r="K2664" s="32" t="str">
        <f aca="false">IF(H2664="","",I2664*VLOOKUP(H2664,Kurse!$A$2:$B$5,2))</f>
        <v/>
      </c>
    </row>
    <row r="2665" customFormat="false" ht="12.8" hidden="false" customHeight="false" outlineLevel="0" collapsed="false">
      <c r="K2665" s="32" t="str">
        <f aca="false">IF(H2665="","",I2665*VLOOKUP(H2665,Kurse!$A$2:$B$5,2))</f>
        <v/>
      </c>
    </row>
    <row r="2666" customFormat="false" ht="12.8" hidden="false" customHeight="false" outlineLevel="0" collapsed="false">
      <c r="K2666" s="32" t="str">
        <f aca="false">IF(H2666="","",I2666*VLOOKUP(H2666,Kurse!$A$2:$B$5,2))</f>
        <v/>
      </c>
    </row>
    <row r="2667" customFormat="false" ht="12.8" hidden="false" customHeight="false" outlineLevel="0" collapsed="false">
      <c r="K2667" s="32" t="str">
        <f aca="false">IF(H2667="","",I2667*VLOOKUP(H2667,Kurse!$A$2:$B$5,2))</f>
        <v/>
      </c>
    </row>
    <row r="2668" customFormat="false" ht="12.8" hidden="false" customHeight="false" outlineLevel="0" collapsed="false">
      <c r="K2668" s="32" t="str">
        <f aca="false">IF(H2668="","",I2668*VLOOKUP(H2668,Kurse!$A$2:$B$5,2))</f>
        <v/>
      </c>
    </row>
    <row r="2669" customFormat="false" ht="12.8" hidden="false" customHeight="false" outlineLevel="0" collapsed="false">
      <c r="K2669" s="32" t="str">
        <f aca="false">IF(H2669="","",I2669*VLOOKUP(H2669,Kurse!$A$2:$B$5,2))</f>
        <v/>
      </c>
    </row>
    <row r="2670" customFormat="false" ht="12.8" hidden="false" customHeight="false" outlineLevel="0" collapsed="false">
      <c r="K2670" s="32" t="str">
        <f aca="false">IF(H2670="","",I2670*VLOOKUP(H2670,Kurse!$A$2:$B$5,2))</f>
        <v/>
      </c>
    </row>
    <row r="2671" customFormat="false" ht="12.8" hidden="false" customHeight="false" outlineLevel="0" collapsed="false">
      <c r="K2671" s="32" t="str">
        <f aca="false">IF(H2671="","",I2671*VLOOKUP(H2671,Kurse!$A$2:$B$5,2))</f>
        <v/>
      </c>
    </row>
    <row r="2672" customFormat="false" ht="12.8" hidden="false" customHeight="false" outlineLevel="0" collapsed="false">
      <c r="K2672" s="32" t="str">
        <f aca="false">IF(H2672="","",I2672*VLOOKUP(H2672,Kurse!$A$2:$B$5,2))</f>
        <v/>
      </c>
    </row>
    <row r="2673" customFormat="false" ht="12.8" hidden="false" customHeight="false" outlineLevel="0" collapsed="false">
      <c r="K2673" s="32" t="str">
        <f aca="false">IF(H2673="","",I2673*VLOOKUP(H2673,Kurse!$A$2:$B$5,2))</f>
        <v/>
      </c>
    </row>
    <row r="2674" customFormat="false" ht="12.8" hidden="false" customHeight="false" outlineLevel="0" collapsed="false">
      <c r="K2674" s="32" t="str">
        <f aca="false">IF(H2674="","",I2674*VLOOKUP(H2674,Kurse!$A$2:$B$5,2))</f>
        <v/>
      </c>
    </row>
    <row r="2675" customFormat="false" ht="12.8" hidden="false" customHeight="false" outlineLevel="0" collapsed="false">
      <c r="K2675" s="32" t="str">
        <f aca="false">IF(H2675="","",I2675*VLOOKUP(H2675,Kurse!$A$2:$B$5,2))</f>
        <v/>
      </c>
    </row>
    <row r="2676" customFormat="false" ht="12.8" hidden="false" customHeight="false" outlineLevel="0" collapsed="false">
      <c r="K2676" s="32" t="str">
        <f aca="false">IF(H2676="","",I2676*VLOOKUP(H2676,Kurse!$A$2:$B$5,2))</f>
        <v/>
      </c>
    </row>
    <row r="2677" customFormat="false" ht="12.8" hidden="false" customHeight="false" outlineLevel="0" collapsed="false">
      <c r="K2677" s="32" t="str">
        <f aca="false">IF(H2677="","",I2677*VLOOKUP(H2677,Kurse!$A$2:$B$5,2))</f>
        <v/>
      </c>
    </row>
    <row r="2678" customFormat="false" ht="12.8" hidden="false" customHeight="false" outlineLevel="0" collapsed="false">
      <c r="K2678" s="32" t="str">
        <f aca="false">IF(H2678="","",I2678*VLOOKUP(H2678,Kurse!$A$2:$B$5,2))</f>
        <v/>
      </c>
    </row>
    <row r="2679" customFormat="false" ht="12.8" hidden="false" customHeight="false" outlineLevel="0" collapsed="false">
      <c r="K2679" s="32" t="str">
        <f aca="false">IF(H2679="","",I2679*VLOOKUP(H2679,Kurse!$A$2:$B$5,2))</f>
        <v/>
      </c>
    </row>
    <row r="2680" customFormat="false" ht="12.8" hidden="false" customHeight="false" outlineLevel="0" collapsed="false">
      <c r="K2680" s="32" t="str">
        <f aca="false">IF(H2680="","",I2680*VLOOKUP(H2680,Kurse!$A$2:$B$5,2))</f>
        <v/>
      </c>
    </row>
    <row r="2681" customFormat="false" ht="12.8" hidden="false" customHeight="false" outlineLevel="0" collapsed="false">
      <c r="K2681" s="32" t="str">
        <f aca="false">IF(H2681="","",I2681*VLOOKUP(H2681,Kurse!$A$2:$B$5,2))</f>
        <v/>
      </c>
    </row>
    <row r="2682" customFormat="false" ht="12.8" hidden="false" customHeight="false" outlineLevel="0" collapsed="false">
      <c r="K2682" s="32" t="str">
        <f aca="false">IF(H2682="","",I2682*VLOOKUP(H2682,Kurse!$A$2:$B$5,2))</f>
        <v/>
      </c>
    </row>
    <row r="2683" customFormat="false" ht="12.8" hidden="false" customHeight="false" outlineLevel="0" collapsed="false">
      <c r="K2683" s="32" t="str">
        <f aca="false">IF(H2683="","",I2683*VLOOKUP(H2683,Kurse!$A$2:$B$5,2))</f>
        <v/>
      </c>
    </row>
    <row r="2684" customFormat="false" ht="12.8" hidden="false" customHeight="false" outlineLevel="0" collapsed="false">
      <c r="K2684" s="32" t="str">
        <f aca="false">IF(H2684="","",I2684*VLOOKUP(H2684,Kurse!$A$2:$B$5,2))</f>
        <v/>
      </c>
    </row>
    <row r="2685" customFormat="false" ht="12.8" hidden="false" customHeight="false" outlineLevel="0" collapsed="false">
      <c r="K2685" s="32" t="str">
        <f aca="false">IF(H2685="","",I2685*VLOOKUP(H2685,Kurse!$A$2:$B$5,2))</f>
        <v/>
      </c>
    </row>
    <row r="2686" customFormat="false" ht="12.8" hidden="false" customHeight="false" outlineLevel="0" collapsed="false">
      <c r="K2686" s="32" t="str">
        <f aca="false">IF(H2686="","",I2686*VLOOKUP(H2686,Kurse!$A$2:$B$5,2))</f>
        <v/>
      </c>
    </row>
    <row r="2687" customFormat="false" ht="12.8" hidden="false" customHeight="false" outlineLevel="0" collapsed="false">
      <c r="K2687" s="32" t="str">
        <f aca="false">IF(H2687="","",I2687*VLOOKUP(H2687,Kurse!$A$2:$B$5,2))</f>
        <v/>
      </c>
    </row>
    <row r="2688" customFormat="false" ht="12.8" hidden="false" customHeight="false" outlineLevel="0" collapsed="false">
      <c r="K2688" s="32" t="str">
        <f aca="false">IF(H2688="","",I2688*VLOOKUP(H2688,Kurse!$A$2:$B$5,2))</f>
        <v/>
      </c>
    </row>
    <row r="2689" customFormat="false" ht="12.8" hidden="false" customHeight="false" outlineLevel="0" collapsed="false">
      <c r="K2689" s="32" t="str">
        <f aca="false">IF(H2689="","",I2689*VLOOKUP(H2689,Kurse!$A$2:$B$5,2))</f>
        <v/>
      </c>
    </row>
    <row r="2690" customFormat="false" ht="12.8" hidden="false" customHeight="false" outlineLevel="0" collapsed="false">
      <c r="K2690" s="32" t="str">
        <f aca="false">IF(H2690="","",I2690*VLOOKUP(H2690,Kurse!$A$2:$B$5,2))</f>
        <v/>
      </c>
    </row>
    <row r="2691" customFormat="false" ht="12.8" hidden="false" customHeight="false" outlineLevel="0" collapsed="false">
      <c r="K2691" s="32" t="str">
        <f aca="false">IF(H2691="","",I2691*VLOOKUP(H2691,Kurse!$A$2:$B$5,2))</f>
        <v/>
      </c>
    </row>
    <row r="2692" customFormat="false" ht="12.8" hidden="false" customHeight="false" outlineLevel="0" collapsed="false">
      <c r="K2692" s="32" t="str">
        <f aca="false">IF(H2692="","",I2692*VLOOKUP(H2692,Kurse!$A$2:$B$5,2))</f>
        <v/>
      </c>
    </row>
    <row r="2693" customFormat="false" ht="12.8" hidden="false" customHeight="false" outlineLevel="0" collapsed="false">
      <c r="K2693" s="32" t="str">
        <f aca="false">IF(H2693="","",I2693*VLOOKUP(H2693,Kurse!$A$2:$B$5,2))</f>
        <v/>
      </c>
    </row>
    <row r="2694" customFormat="false" ht="12.8" hidden="false" customHeight="false" outlineLevel="0" collapsed="false">
      <c r="K2694" s="32" t="str">
        <f aca="false">IF(H2694="","",I2694*VLOOKUP(H2694,Kurse!$A$2:$B$5,2))</f>
        <v/>
      </c>
    </row>
    <row r="2695" customFormat="false" ht="12.8" hidden="false" customHeight="false" outlineLevel="0" collapsed="false">
      <c r="K2695" s="32" t="str">
        <f aca="false">IF(H2695="","",I2695*VLOOKUP(H2695,Kurse!$A$2:$B$5,2))</f>
        <v/>
      </c>
    </row>
    <row r="2696" customFormat="false" ht="12.8" hidden="false" customHeight="false" outlineLevel="0" collapsed="false">
      <c r="K2696" s="32" t="str">
        <f aca="false">IF(H2696="","",I2696*VLOOKUP(H2696,Kurse!$A$2:$B$5,2))</f>
        <v/>
      </c>
    </row>
    <row r="2697" customFormat="false" ht="12.8" hidden="false" customHeight="false" outlineLevel="0" collapsed="false">
      <c r="K2697" s="32" t="str">
        <f aca="false">IF(H2697="","",I2697*VLOOKUP(H2697,Kurse!$A$2:$B$5,2))</f>
        <v/>
      </c>
    </row>
    <row r="2698" customFormat="false" ht="12.8" hidden="false" customHeight="false" outlineLevel="0" collapsed="false">
      <c r="K2698" s="32" t="str">
        <f aca="false">IF(H2698="","",I2698*VLOOKUP(H2698,Kurse!$A$2:$B$5,2))</f>
        <v/>
      </c>
    </row>
    <row r="2699" customFormat="false" ht="12.8" hidden="false" customHeight="false" outlineLevel="0" collapsed="false">
      <c r="K2699" s="32" t="str">
        <f aca="false">IF(H2699="","",I2699*VLOOKUP(H2699,Kurse!$A$2:$B$5,2))</f>
        <v/>
      </c>
    </row>
    <row r="2700" customFormat="false" ht="12.8" hidden="false" customHeight="false" outlineLevel="0" collapsed="false">
      <c r="K2700" s="32" t="str">
        <f aca="false">IF(H2700="","",I2700*VLOOKUP(H2700,Kurse!$A$2:$B$5,2))</f>
        <v/>
      </c>
    </row>
    <row r="2701" customFormat="false" ht="12.8" hidden="false" customHeight="false" outlineLevel="0" collapsed="false">
      <c r="K2701" s="32" t="str">
        <f aca="false">IF(H2701="","",I2701*VLOOKUP(H2701,Kurse!$A$2:$B$5,2))</f>
        <v/>
      </c>
    </row>
    <row r="2702" customFormat="false" ht="12.8" hidden="false" customHeight="false" outlineLevel="0" collapsed="false">
      <c r="K2702" s="32" t="str">
        <f aca="false">IF(H2702="","",I2702*VLOOKUP(H2702,Kurse!$A$2:$B$5,2))</f>
        <v/>
      </c>
    </row>
    <row r="2703" customFormat="false" ht="12.8" hidden="false" customHeight="false" outlineLevel="0" collapsed="false">
      <c r="K2703" s="32" t="str">
        <f aca="false">IF(H2703="","",I2703*VLOOKUP(H2703,Kurse!$A$2:$B$5,2))</f>
        <v/>
      </c>
    </row>
    <row r="2704" customFormat="false" ht="12.8" hidden="false" customHeight="false" outlineLevel="0" collapsed="false">
      <c r="K2704" s="32" t="str">
        <f aca="false">IF(H2704="","",I2704*VLOOKUP(H2704,Kurse!$A$2:$B$5,2))</f>
        <v/>
      </c>
    </row>
    <row r="2705" customFormat="false" ht="12.8" hidden="false" customHeight="false" outlineLevel="0" collapsed="false">
      <c r="K2705" s="32" t="str">
        <f aca="false">IF(H2705="","",I2705*VLOOKUP(H2705,Kurse!$A$2:$B$5,2))</f>
        <v/>
      </c>
    </row>
    <row r="2706" customFormat="false" ht="12.8" hidden="false" customHeight="false" outlineLevel="0" collapsed="false">
      <c r="K2706" s="32" t="str">
        <f aca="false">IF(H2706="","",I2706*VLOOKUP(H2706,Kurse!$A$2:$B$5,2))</f>
        <v/>
      </c>
    </row>
    <row r="2707" customFormat="false" ht="12.8" hidden="false" customHeight="false" outlineLevel="0" collapsed="false">
      <c r="K2707" s="32" t="str">
        <f aca="false">IF(H2707="","",I2707*VLOOKUP(H2707,Kurse!$A$2:$B$5,2))</f>
        <v/>
      </c>
    </row>
    <row r="2708" customFormat="false" ht="12.8" hidden="false" customHeight="false" outlineLevel="0" collapsed="false">
      <c r="K2708" s="32" t="str">
        <f aca="false">IF(H2708="","",I2708*VLOOKUP(H2708,Kurse!$A$2:$B$5,2))</f>
        <v/>
      </c>
    </row>
    <row r="2709" customFormat="false" ht="12.8" hidden="false" customHeight="false" outlineLevel="0" collapsed="false">
      <c r="K2709" s="32" t="str">
        <f aca="false">IF(H2709="","",I2709*VLOOKUP(H2709,Kurse!$A$2:$B$5,2))</f>
        <v/>
      </c>
    </row>
    <row r="2710" customFormat="false" ht="12.8" hidden="false" customHeight="false" outlineLevel="0" collapsed="false">
      <c r="K2710" s="32" t="str">
        <f aca="false">IF(H2710="","",I2710*VLOOKUP(H2710,Kurse!$A$2:$B$5,2))</f>
        <v/>
      </c>
    </row>
    <row r="2711" customFormat="false" ht="12.8" hidden="false" customHeight="false" outlineLevel="0" collapsed="false">
      <c r="K2711" s="32" t="str">
        <f aca="false">IF(H2711="","",I2711*VLOOKUP(H2711,Kurse!$A$2:$B$5,2))</f>
        <v/>
      </c>
    </row>
    <row r="2712" customFormat="false" ht="12.8" hidden="false" customHeight="false" outlineLevel="0" collapsed="false">
      <c r="K2712" s="32" t="str">
        <f aca="false">IF(H2712="","",I2712*VLOOKUP(H2712,Kurse!$A$2:$B$5,2))</f>
        <v/>
      </c>
    </row>
    <row r="2713" customFormat="false" ht="12.8" hidden="false" customHeight="false" outlineLevel="0" collapsed="false">
      <c r="K2713" s="32" t="str">
        <f aca="false">IF(H2713="","",I2713*VLOOKUP(H2713,Kurse!$A$2:$B$5,2))</f>
        <v/>
      </c>
    </row>
    <row r="2714" customFormat="false" ht="12.8" hidden="false" customHeight="false" outlineLevel="0" collapsed="false">
      <c r="K2714" s="32" t="str">
        <f aca="false">IF(H2714="","",I2714*VLOOKUP(H2714,Kurse!$A$2:$B$5,2))</f>
        <v/>
      </c>
    </row>
    <row r="2715" customFormat="false" ht="12.8" hidden="false" customHeight="false" outlineLevel="0" collapsed="false">
      <c r="K2715" s="32" t="str">
        <f aca="false">IF(H2715="","",I2715*VLOOKUP(H2715,Kurse!$A$2:$B$5,2))</f>
        <v/>
      </c>
    </row>
    <row r="2716" customFormat="false" ht="12.8" hidden="false" customHeight="false" outlineLevel="0" collapsed="false">
      <c r="K2716" s="32" t="str">
        <f aca="false">IF(H2716="","",I2716*VLOOKUP(H2716,Kurse!$A$2:$B$5,2))</f>
        <v/>
      </c>
    </row>
    <row r="2717" customFormat="false" ht="12.8" hidden="false" customHeight="false" outlineLevel="0" collapsed="false">
      <c r="K2717" s="32" t="str">
        <f aca="false">IF(H2717="","",I2717*VLOOKUP(H2717,Kurse!$A$2:$B$5,2))</f>
        <v/>
      </c>
    </row>
    <row r="2718" customFormat="false" ht="12.8" hidden="false" customHeight="false" outlineLevel="0" collapsed="false">
      <c r="K2718" s="32" t="str">
        <f aca="false">IF(H2718="","",I2718*VLOOKUP(H2718,Kurse!$A$2:$B$5,2))</f>
        <v/>
      </c>
    </row>
    <row r="2719" customFormat="false" ht="12.8" hidden="false" customHeight="false" outlineLevel="0" collapsed="false">
      <c r="K2719" s="32" t="str">
        <f aca="false">IF(H2719="","",I2719*VLOOKUP(H2719,Kurse!$A$2:$B$5,2))</f>
        <v/>
      </c>
    </row>
    <row r="2720" customFormat="false" ht="12.8" hidden="false" customHeight="false" outlineLevel="0" collapsed="false">
      <c r="K2720" s="32" t="str">
        <f aca="false">IF(H2720="","",I2720*VLOOKUP(H2720,Kurse!$A$2:$B$5,2))</f>
        <v/>
      </c>
    </row>
    <row r="2721" customFormat="false" ht="12.8" hidden="false" customHeight="false" outlineLevel="0" collapsed="false">
      <c r="K2721" s="32" t="str">
        <f aca="false">IF(H2721="","",I2721*VLOOKUP(H2721,Kurse!$A$2:$B$5,2))</f>
        <v/>
      </c>
    </row>
    <row r="2722" customFormat="false" ht="12.8" hidden="false" customHeight="false" outlineLevel="0" collapsed="false">
      <c r="K2722" s="32" t="str">
        <f aca="false">IF(H2722="","",I2722*VLOOKUP(H2722,Kurse!$A$2:$B$5,2))</f>
        <v/>
      </c>
    </row>
    <row r="2723" customFormat="false" ht="12.8" hidden="false" customHeight="false" outlineLevel="0" collapsed="false">
      <c r="K2723" s="32" t="str">
        <f aca="false">IF(H2723="","",I2723*VLOOKUP(H2723,Kurse!$A$2:$B$5,2))</f>
        <v/>
      </c>
    </row>
    <row r="2724" customFormat="false" ht="12.8" hidden="false" customHeight="false" outlineLevel="0" collapsed="false">
      <c r="K2724" s="32" t="str">
        <f aca="false">IF(H2724="","",I2724*VLOOKUP(H2724,Kurse!$A$2:$B$5,2))</f>
        <v/>
      </c>
    </row>
    <row r="2725" customFormat="false" ht="12.8" hidden="false" customHeight="false" outlineLevel="0" collapsed="false">
      <c r="K2725" s="32" t="str">
        <f aca="false">IF(H2725="","",I2725*VLOOKUP(H2725,Kurse!$A$2:$B$5,2))</f>
        <v/>
      </c>
    </row>
    <row r="2726" customFormat="false" ht="12.8" hidden="false" customHeight="false" outlineLevel="0" collapsed="false">
      <c r="K2726" s="32" t="str">
        <f aca="false">IF(H2726="","",I2726*VLOOKUP(H2726,Kurse!$A$2:$B$5,2))</f>
        <v/>
      </c>
    </row>
    <row r="2727" customFormat="false" ht="12.8" hidden="false" customHeight="false" outlineLevel="0" collapsed="false">
      <c r="K2727" s="32" t="str">
        <f aca="false">IF(H2727="","",I2727*VLOOKUP(H2727,Kurse!$A$2:$B$5,2))</f>
        <v/>
      </c>
    </row>
    <row r="2728" customFormat="false" ht="12.8" hidden="false" customHeight="false" outlineLevel="0" collapsed="false">
      <c r="K2728" s="32" t="str">
        <f aca="false">IF(H2728="","",I2728*VLOOKUP(H2728,Kurse!$A$2:$B$5,2))</f>
        <v/>
      </c>
    </row>
    <row r="2729" customFormat="false" ht="12.8" hidden="false" customHeight="false" outlineLevel="0" collapsed="false">
      <c r="K2729" s="32" t="str">
        <f aca="false">IF(H2729="","",I2729*VLOOKUP(H2729,Kurse!$A$2:$B$5,2))</f>
        <v/>
      </c>
    </row>
    <row r="2730" customFormat="false" ht="12.8" hidden="false" customHeight="false" outlineLevel="0" collapsed="false">
      <c r="K2730" s="32" t="str">
        <f aca="false">IF(H2730="","",I2730*VLOOKUP(H2730,Kurse!$A$2:$B$5,2))</f>
        <v/>
      </c>
    </row>
    <row r="2731" customFormat="false" ht="12.8" hidden="false" customHeight="false" outlineLevel="0" collapsed="false">
      <c r="K2731" s="32" t="str">
        <f aca="false">IF(H2731="","",I2731*VLOOKUP(H2731,Kurse!$A$2:$B$5,2))</f>
        <v/>
      </c>
    </row>
    <row r="2732" customFormat="false" ht="12.8" hidden="false" customHeight="false" outlineLevel="0" collapsed="false">
      <c r="K2732" s="32" t="str">
        <f aca="false">IF(H2732="","",I2732*VLOOKUP(H2732,Kurse!$A$2:$B$5,2))</f>
        <v/>
      </c>
    </row>
    <row r="2733" customFormat="false" ht="12.8" hidden="false" customHeight="false" outlineLevel="0" collapsed="false">
      <c r="K2733" s="32" t="str">
        <f aca="false">IF(H2733="","",I2733*VLOOKUP(H2733,Kurse!$A$2:$B$5,2))</f>
        <v/>
      </c>
    </row>
    <row r="2734" customFormat="false" ht="12.8" hidden="false" customHeight="false" outlineLevel="0" collapsed="false">
      <c r="K2734" s="32" t="str">
        <f aca="false">IF(H2734="","",I2734*VLOOKUP(H2734,Kurse!$A$2:$B$5,2))</f>
        <v/>
      </c>
    </row>
    <row r="2735" customFormat="false" ht="12.8" hidden="false" customHeight="false" outlineLevel="0" collapsed="false">
      <c r="K2735" s="32" t="str">
        <f aca="false">IF(H2735="","",I2735*VLOOKUP(H2735,Kurse!$A$2:$B$5,2))</f>
        <v/>
      </c>
    </row>
    <row r="2736" customFormat="false" ht="12.8" hidden="false" customHeight="false" outlineLevel="0" collapsed="false">
      <c r="K2736" s="32" t="str">
        <f aca="false">IF(H2736="","",I2736*VLOOKUP(H2736,Kurse!$A$2:$B$5,2))</f>
        <v/>
      </c>
    </row>
    <row r="2737" customFormat="false" ht="12.8" hidden="false" customHeight="false" outlineLevel="0" collapsed="false">
      <c r="K2737" s="32" t="str">
        <f aca="false">IF(H2737="","",I2737*VLOOKUP(H2737,Kurse!$A$2:$B$5,2))</f>
        <v/>
      </c>
    </row>
    <row r="2738" customFormat="false" ht="12.8" hidden="false" customHeight="false" outlineLevel="0" collapsed="false">
      <c r="K2738" s="32" t="str">
        <f aca="false">IF(H2738="","",I2738*VLOOKUP(H2738,Kurse!$A$2:$B$5,2))</f>
        <v/>
      </c>
    </row>
    <row r="2739" customFormat="false" ht="12.8" hidden="false" customHeight="false" outlineLevel="0" collapsed="false">
      <c r="K2739" s="32" t="str">
        <f aca="false">IF(H2739="","",I2739*VLOOKUP(H2739,Kurse!$A$2:$B$5,2))</f>
        <v/>
      </c>
    </row>
    <row r="2740" customFormat="false" ht="12.8" hidden="false" customHeight="false" outlineLevel="0" collapsed="false">
      <c r="K2740" s="32" t="str">
        <f aca="false">IF(H2740="","",I2740*VLOOKUP(H2740,Kurse!$A$2:$B$5,2))</f>
        <v/>
      </c>
    </row>
    <row r="2741" customFormat="false" ht="12.8" hidden="false" customHeight="false" outlineLevel="0" collapsed="false">
      <c r="K2741" s="32" t="str">
        <f aca="false">IF(H2741="","",I2741*VLOOKUP(H2741,Kurse!$A$2:$B$5,2))</f>
        <v/>
      </c>
    </row>
    <row r="2742" customFormat="false" ht="12.8" hidden="false" customHeight="false" outlineLevel="0" collapsed="false">
      <c r="K2742" s="32" t="str">
        <f aca="false">IF(H2742="","",I2742*VLOOKUP(H2742,Kurse!$A$2:$B$5,2))</f>
        <v/>
      </c>
    </row>
    <row r="2743" customFormat="false" ht="12.8" hidden="false" customHeight="false" outlineLevel="0" collapsed="false">
      <c r="K2743" s="32" t="str">
        <f aca="false">IF(H2743="","",I2743*VLOOKUP(H2743,Kurse!$A$2:$B$5,2))</f>
        <v/>
      </c>
    </row>
    <row r="2744" customFormat="false" ht="12.8" hidden="false" customHeight="false" outlineLevel="0" collapsed="false">
      <c r="K2744" s="32" t="str">
        <f aca="false">IF(H2744="","",I2744*VLOOKUP(H2744,Kurse!$A$2:$B$5,2))</f>
        <v/>
      </c>
    </row>
    <row r="2745" customFormat="false" ht="12.8" hidden="false" customHeight="false" outlineLevel="0" collapsed="false">
      <c r="K2745" s="32" t="str">
        <f aca="false">IF(H2745="","",I2745*VLOOKUP(H2745,Kurse!$A$2:$B$5,2))</f>
        <v/>
      </c>
    </row>
    <row r="2746" customFormat="false" ht="12.8" hidden="false" customHeight="false" outlineLevel="0" collapsed="false">
      <c r="K2746" s="32" t="str">
        <f aca="false">IF(H2746="","",I2746*VLOOKUP(H2746,Kurse!$A$2:$B$5,2))</f>
        <v/>
      </c>
    </row>
    <row r="2747" customFormat="false" ht="12.8" hidden="false" customHeight="false" outlineLevel="0" collapsed="false">
      <c r="K2747" s="32" t="str">
        <f aca="false">IF(H2747="","",I2747*VLOOKUP(H2747,Kurse!$A$2:$B$5,2))</f>
        <v/>
      </c>
    </row>
    <row r="2748" customFormat="false" ht="12.8" hidden="false" customHeight="false" outlineLevel="0" collapsed="false">
      <c r="K2748" s="32" t="str">
        <f aca="false">IF(H2748="","",I2748*VLOOKUP(H2748,Kurse!$A$2:$B$5,2))</f>
        <v/>
      </c>
    </row>
    <row r="2749" customFormat="false" ht="12.8" hidden="false" customHeight="false" outlineLevel="0" collapsed="false">
      <c r="K2749" s="32" t="str">
        <f aca="false">IF(H2749="","",I2749*VLOOKUP(H2749,Kurse!$A$2:$B$5,2))</f>
        <v/>
      </c>
    </row>
    <row r="2750" customFormat="false" ht="12.8" hidden="false" customHeight="false" outlineLevel="0" collapsed="false">
      <c r="K2750" s="32" t="str">
        <f aca="false">IF(H2750="","",I2750*VLOOKUP(H2750,Kurse!$A$2:$B$5,2))</f>
        <v/>
      </c>
    </row>
    <row r="2751" customFormat="false" ht="12.8" hidden="false" customHeight="false" outlineLevel="0" collapsed="false">
      <c r="K2751" s="32" t="str">
        <f aca="false">IF(H2751="","",I2751*VLOOKUP(H2751,Kurse!$A$2:$B$5,2))</f>
        <v/>
      </c>
    </row>
    <row r="2752" customFormat="false" ht="12.8" hidden="false" customHeight="false" outlineLevel="0" collapsed="false">
      <c r="K2752" s="32" t="str">
        <f aca="false">IF(H2752="","",I2752*VLOOKUP(H2752,Kurse!$A$2:$B$5,2))</f>
        <v/>
      </c>
    </row>
    <row r="2753" customFormat="false" ht="12.8" hidden="false" customHeight="false" outlineLevel="0" collapsed="false">
      <c r="K2753" s="32" t="str">
        <f aca="false">IF(H2753="","",I2753*VLOOKUP(H2753,Kurse!$A$2:$B$5,2))</f>
        <v/>
      </c>
    </row>
    <row r="2754" customFormat="false" ht="12.8" hidden="false" customHeight="false" outlineLevel="0" collapsed="false">
      <c r="K2754" s="32" t="str">
        <f aca="false">IF(H2754="","",I2754*VLOOKUP(H2754,Kurse!$A$2:$B$5,2))</f>
        <v/>
      </c>
    </row>
    <row r="2755" customFormat="false" ht="12.8" hidden="false" customHeight="false" outlineLevel="0" collapsed="false">
      <c r="K2755" s="32" t="str">
        <f aca="false">IF(H2755="","",I2755*VLOOKUP(H2755,Kurse!$A$2:$B$5,2))</f>
        <v/>
      </c>
    </row>
    <row r="2756" customFormat="false" ht="12.8" hidden="false" customHeight="false" outlineLevel="0" collapsed="false">
      <c r="K2756" s="32" t="str">
        <f aca="false">IF(H2756="","",I2756*VLOOKUP(H2756,Kurse!$A$2:$B$5,2))</f>
        <v/>
      </c>
    </row>
    <row r="2757" customFormat="false" ht="12.8" hidden="false" customHeight="false" outlineLevel="0" collapsed="false">
      <c r="K2757" s="32" t="str">
        <f aca="false">IF(H2757="","",I2757*VLOOKUP(H2757,Kurse!$A$2:$B$5,2))</f>
        <v/>
      </c>
    </row>
    <row r="2758" customFormat="false" ht="12.8" hidden="false" customHeight="false" outlineLevel="0" collapsed="false">
      <c r="K2758" s="32" t="str">
        <f aca="false">IF(H2758="","",I2758*VLOOKUP(H2758,Kurse!$A$2:$B$5,2))</f>
        <v/>
      </c>
    </row>
    <row r="2759" customFormat="false" ht="12.8" hidden="false" customHeight="false" outlineLevel="0" collapsed="false">
      <c r="K2759" s="32" t="str">
        <f aca="false">IF(H2759="","",I2759*VLOOKUP(H2759,Kurse!$A$2:$B$5,2))</f>
        <v/>
      </c>
    </row>
    <row r="2760" customFormat="false" ht="12.8" hidden="false" customHeight="false" outlineLevel="0" collapsed="false">
      <c r="K2760" s="32" t="str">
        <f aca="false">IF(H2760="","",I2760*VLOOKUP(H2760,Kurse!$A$2:$B$5,2))</f>
        <v/>
      </c>
    </row>
    <row r="2761" customFormat="false" ht="12.8" hidden="false" customHeight="false" outlineLevel="0" collapsed="false">
      <c r="K2761" s="32" t="str">
        <f aca="false">IF(H2761="","",I2761*VLOOKUP(H2761,Kurse!$A$2:$B$5,2))</f>
        <v/>
      </c>
    </row>
    <row r="2762" customFormat="false" ht="12.8" hidden="false" customHeight="false" outlineLevel="0" collapsed="false">
      <c r="K2762" s="32" t="str">
        <f aca="false">IF(H2762="","",I2762*VLOOKUP(H2762,Kurse!$A$2:$B$5,2))</f>
        <v/>
      </c>
    </row>
    <row r="2763" customFormat="false" ht="12.8" hidden="false" customHeight="false" outlineLevel="0" collapsed="false">
      <c r="K2763" s="32" t="str">
        <f aca="false">IF(H2763="","",I2763*VLOOKUP(H2763,Kurse!$A$2:$B$5,2))</f>
        <v/>
      </c>
    </row>
    <row r="2764" customFormat="false" ht="12.8" hidden="false" customHeight="false" outlineLevel="0" collapsed="false">
      <c r="K2764" s="32" t="str">
        <f aca="false">IF(H2764="","",I2764*VLOOKUP(H2764,Kurse!$A$2:$B$5,2))</f>
        <v/>
      </c>
    </row>
    <row r="2765" customFormat="false" ht="12.8" hidden="false" customHeight="false" outlineLevel="0" collapsed="false">
      <c r="K2765" s="32" t="str">
        <f aca="false">IF(H2765="","",I2765*VLOOKUP(H2765,Kurse!$A$2:$B$5,2))</f>
        <v/>
      </c>
    </row>
    <row r="2766" customFormat="false" ht="12.8" hidden="false" customHeight="false" outlineLevel="0" collapsed="false">
      <c r="K2766" s="32" t="str">
        <f aca="false">IF(H2766="","",I2766*VLOOKUP(H2766,Kurse!$A$2:$B$5,2))</f>
        <v/>
      </c>
    </row>
    <row r="2767" customFormat="false" ht="12.8" hidden="false" customHeight="false" outlineLevel="0" collapsed="false">
      <c r="K2767" s="32" t="str">
        <f aca="false">IF(H2767="","",I2767*VLOOKUP(H2767,Kurse!$A$2:$B$5,2))</f>
        <v/>
      </c>
    </row>
    <row r="2768" customFormat="false" ht="12.8" hidden="false" customHeight="false" outlineLevel="0" collapsed="false">
      <c r="K2768" s="32" t="str">
        <f aca="false">IF(H2768="","",I2768*VLOOKUP(H2768,Kurse!$A$2:$B$5,2))</f>
        <v/>
      </c>
    </row>
    <row r="2769" customFormat="false" ht="12.8" hidden="false" customHeight="false" outlineLevel="0" collapsed="false">
      <c r="K2769" s="32" t="str">
        <f aca="false">IF(H2769="","",I2769*VLOOKUP(H2769,Kurse!$A$2:$B$5,2))</f>
        <v/>
      </c>
    </row>
    <row r="2770" customFormat="false" ht="12.8" hidden="false" customHeight="false" outlineLevel="0" collapsed="false">
      <c r="K2770" s="32" t="str">
        <f aca="false">IF(H2770="","",I2770*VLOOKUP(H2770,Kurse!$A$2:$B$5,2))</f>
        <v/>
      </c>
    </row>
    <row r="2771" customFormat="false" ht="12.8" hidden="false" customHeight="false" outlineLevel="0" collapsed="false">
      <c r="K2771" s="32" t="str">
        <f aca="false">IF(H2771="","",I2771*VLOOKUP(H2771,Kurse!$A$2:$B$5,2))</f>
        <v/>
      </c>
    </row>
    <row r="2772" customFormat="false" ht="12.8" hidden="false" customHeight="false" outlineLevel="0" collapsed="false">
      <c r="K2772" s="32" t="str">
        <f aca="false">IF(H2772="","",I2772*VLOOKUP(H2772,Kurse!$A$2:$B$5,2))</f>
        <v/>
      </c>
    </row>
    <row r="2773" customFormat="false" ht="12.8" hidden="false" customHeight="false" outlineLevel="0" collapsed="false">
      <c r="K2773" s="32" t="str">
        <f aca="false">IF(H2773="","",I2773*VLOOKUP(H2773,Kurse!$A$2:$B$5,2))</f>
        <v/>
      </c>
    </row>
    <row r="2774" customFormat="false" ht="12.8" hidden="false" customHeight="false" outlineLevel="0" collapsed="false">
      <c r="K2774" s="32" t="str">
        <f aca="false">IF(H2774="","",I2774*VLOOKUP(H2774,Kurse!$A$2:$B$5,2))</f>
        <v/>
      </c>
    </row>
    <row r="2775" customFormat="false" ht="12.8" hidden="false" customHeight="false" outlineLevel="0" collapsed="false">
      <c r="K2775" s="32" t="str">
        <f aca="false">IF(H2775="","",I2775*VLOOKUP(H2775,Kurse!$A$2:$B$5,2))</f>
        <v/>
      </c>
    </row>
    <row r="2776" customFormat="false" ht="12.8" hidden="false" customHeight="false" outlineLevel="0" collapsed="false">
      <c r="K2776" s="32" t="str">
        <f aca="false">IF(H2776="","",I2776*VLOOKUP(H2776,Kurse!$A$2:$B$5,2))</f>
        <v/>
      </c>
    </row>
    <row r="2777" customFormat="false" ht="12.8" hidden="false" customHeight="false" outlineLevel="0" collapsed="false">
      <c r="K2777" s="32" t="str">
        <f aca="false">IF(H2777="","",I2777*VLOOKUP(H2777,Kurse!$A$2:$B$5,2))</f>
        <v/>
      </c>
    </row>
    <row r="2778" customFormat="false" ht="12.8" hidden="false" customHeight="false" outlineLevel="0" collapsed="false">
      <c r="K2778" s="32" t="str">
        <f aca="false">IF(H2778="","",I2778*VLOOKUP(H2778,Kurse!$A$2:$B$5,2))</f>
        <v/>
      </c>
    </row>
    <row r="2779" customFormat="false" ht="12.8" hidden="false" customHeight="false" outlineLevel="0" collapsed="false">
      <c r="K2779" s="32" t="str">
        <f aca="false">IF(H2779="","",I2779*VLOOKUP(H2779,Kurse!$A$2:$B$5,2))</f>
        <v/>
      </c>
    </row>
    <row r="2780" customFormat="false" ht="12.8" hidden="false" customHeight="false" outlineLevel="0" collapsed="false">
      <c r="K2780" s="32" t="str">
        <f aca="false">IF(H2780="","",I2780*VLOOKUP(H2780,Kurse!$A$2:$B$5,2))</f>
        <v/>
      </c>
    </row>
    <row r="2781" customFormat="false" ht="12.8" hidden="false" customHeight="false" outlineLevel="0" collapsed="false">
      <c r="K2781" s="32" t="str">
        <f aca="false">IF(H2781="","",I2781*VLOOKUP(H2781,Kurse!$A$2:$B$5,2))</f>
        <v/>
      </c>
    </row>
    <row r="2782" customFormat="false" ht="12.8" hidden="false" customHeight="false" outlineLevel="0" collapsed="false">
      <c r="K2782" s="32" t="str">
        <f aca="false">IF(H2782="","",I2782*VLOOKUP(H2782,Kurse!$A$2:$B$5,2))</f>
        <v/>
      </c>
    </row>
    <row r="2783" customFormat="false" ht="12.8" hidden="false" customHeight="false" outlineLevel="0" collapsed="false">
      <c r="K2783" s="32" t="str">
        <f aca="false">IF(H2783="","",I2783*VLOOKUP(H2783,Kurse!$A$2:$B$5,2))</f>
        <v/>
      </c>
    </row>
    <row r="2784" customFormat="false" ht="12.8" hidden="false" customHeight="false" outlineLevel="0" collapsed="false">
      <c r="K2784" s="32" t="str">
        <f aca="false">IF(H2784="","",I2784*VLOOKUP(H2784,Kurse!$A$2:$B$5,2))</f>
        <v/>
      </c>
    </row>
    <row r="2785" customFormat="false" ht="12.8" hidden="false" customHeight="false" outlineLevel="0" collapsed="false">
      <c r="K2785" s="32" t="str">
        <f aca="false">IF(H2785="","",I2785*VLOOKUP(H2785,Kurse!$A$2:$B$5,2))</f>
        <v/>
      </c>
    </row>
    <row r="2786" customFormat="false" ht="12.8" hidden="false" customHeight="false" outlineLevel="0" collapsed="false">
      <c r="K2786" s="32" t="str">
        <f aca="false">IF(H2786="","",I2786*VLOOKUP(H2786,Kurse!$A$2:$B$5,2))</f>
        <v/>
      </c>
    </row>
    <row r="2787" customFormat="false" ht="12.8" hidden="false" customHeight="false" outlineLevel="0" collapsed="false">
      <c r="K2787" s="32" t="str">
        <f aca="false">IF(H2787="","",I2787*VLOOKUP(H2787,Kurse!$A$2:$B$5,2))</f>
        <v/>
      </c>
    </row>
    <row r="2788" customFormat="false" ht="12.8" hidden="false" customHeight="false" outlineLevel="0" collapsed="false">
      <c r="K2788" s="32" t="str">
        <f aca="false">IF(H2788="","",I2788*VLOOKUP(H2788,Kurse!$A$2:$B$5,2))</f>
        <v/>
      </c>
    </row>
    <row r="2789" customFormat="false" ht="12.8" hidden="false" customHeight="false" outlineLevel="0" collapsed="false">
      <c r="K2789" s="32" t="str">
        <f aca="false">IF(H2789="","",I2789*VLOOKUP(H2789,Kurse!$A$2:$B$5,2))</f>
        <v/>
      </c>
    </row>
    <row r="2790" customFormat="false" ht="12.8" hidden="false" customHeight="false" outlineLevel="0" collapsed="false">
      <c r="K2790" s="32" t="str">
        <f aca="false">IF(H2790="","",I2790*VLOOKUP(H2790,Kurse!$A$2:$B$5,2))</f>
        <v/>
      </c>
    </row>
    <row r="2791" customFormat="false" ht="12.8" hidden="false" customHeight="false" outlineLevel="0" collapsed="false">
      <c r="K2791" s="32" t="str">
        <f aca="false">IF(H2791="","",I2791*VLOOKUP(H2791,Kurse!$A$2:$B$5,2))</f>
        <v/>
      </c>
    </row>
    <row r="2792" customFormat="false" ht="12.8" hidden="false" customHeight="false" outlineLevel="0" collapsed="false">
      <c r="K2792" s="32" t="str">
        <f aca="false">IF(H2792="","",I2792*VLOOKUP(H2792,Kurse!$A$2:$B$5,2))</f>
        <v/>
      </c>
    </row>
    <row r="2793" customFormat="false" ht="12.8" hidden="false" customHeight="false" outlineLevel="0" collapsed="false">
      <c r="K2793" s="32" t="str">
        <f aca="false">IF(H2793="","",I2793*VLOOKUP(H2793,Kurse!$A$2:$B$5,2))</f>
        <v/>
      </c>
    </row>
    <row r="2794" customFormat="false" ht="12.8" hidden="false" customHeight="false" outlineLevel="0" collapsed="false">
      <c r="K2794" s="32" t="str">
        <f aca="false">IF(H2794="","",I2794*VLOOKUP(H2794,Kurse!$A$2:$B$5,2))</f>
        <v/>
      </c>
    </row>
    <row r="2795" customFormat="false" ht="12.8" hidden="false" customHeight="false" outlineLevel="0" collapsed="false">
      <c r="K2795" s="32" t="str">
        <f aca="false">IF(H2795="","",I2795*VLOOKUP(H2795,Kurse!$A$2:$B$5,2))</f>
        <v/>
      </c>
    </row>
    <row r="2796" customFormat="false" ht="12.8" hidden="false" customHeight="false" outlineLevel="0" collapsed="false">
      <c r="K2796" s="32" t="str">
        <f aca="false">IF(H2796="","",I2796*VLOOKUP(H2796,Kurse!$A$2:$B$5,2))</f>
        <v/>
      </c>
    </row>
    <row r="2797" customFormat="false" ht="12.8" hidden="false" customHeight="false" outlineLevel="0" collapsed="false">
      <c r="K2797" s="32" t="str">
        <f aca="false">IF(H2797="","",I2797*VLOOKUP(H2797,Kurse!$A$2:$B$5,2))</f>
        <v/>
      </c>
    </row>
    <row r="2798" customFormat="false" ht="12.8" hidden="false" customHeight="false" outlineLevel="0" collapsed="false">
      <c r="K2798" s="32" t="str">
        <f aca="false">IF(H2798="","",I2798*VLOOKUP(H2798,Kurse!$A$2:$B$5,2))</f>
        <v/>
      </c>
    </row>
    <row r="2799" customFormat="false" ht="12.8" hidden="false" customHeight="false" outlineLevel="0" collapsed="false">
      <c r="K2799" s="32" t="str">
        <f aca="false">IF(H2799="","",I2799*VLOOKUP(H2799,Kurse!$A$2:$B$5,2))</f>
        <v/>
      </c>
    </row>
    <row r="2800" customFormat="false" ht="12.8" hidden="false" customHeight="false" outlineLevel="0" collapsed="false">
      <c r="K2800" s="32" t="str">
        <f aca="false">IF(H2800="","",I2800*VLOOKUP(H2800,Kurse!$A$2:$B$5,2))</f>
        <v/>
      </c>
    </row>
    <row r="2801" customFormat="false" ht="12.8" hidden="false" customHeight="false" outlineLevel="0" collapsed="false">
      <c r="K2801" s="32" t="str">
        <f aca="false">IF(H2801="","",I2801*VLOOKUP(H2801,Kurse!$A$2:$B$5,2))</f>
        <v/>
      </c>
    </row>
    <row r="2802" customFormat="false" ht="12.8" hidden="false" customHeight="false" outlineLevel="0" collapsed="false">
      <c r="K2802" s="32" t="str">
        <f aca="false">IF(H2802="","",I2802*VLOOKUP(H2802,Kurse!$A$2:$B$5,2))</f>
        <v/>
      </c>
    </row>
    <row r="2803" customFormat="false" ht="12.8" hidden="false" customHeight="false" outlineLevel="0" collapsed="false">
      <c r="K2803" s="32" t="str">
        <f aca="false">IF(H2803="","",I2803*VLOOKUP(H2803,Kurse!$A$2:$B$5,2))</f>
        <v/>
      </c>
    </row>
    <row r="2804" customFormat="false" ht="12.8" hidden="false" customHeight="false" outlineLevel="0" collapsed="false">
      <c r="K2804" s="32" t="str">
        <f aca="false">IF(H2804="","",I2804*VLOOKUP(H2804,Kurse!$A$2:$B$5,2))</f>
        <v/>
      </c>
    </row>
    <row r="2805" customFormat="false" ht="12.8" hidden="false" customHeight="false" outlineLevel="0" collapsed="false">
      <c r="K2805" s="32" t="str">
        <f aca="false">IF(H2805="","",I2805*VLOOKUP(H2805,Kurse!$A$2:$B$5,2))</f>
        <v/>
      </c>
    </row>
    <row r="2806" customFormat="false" ht="12.8" hidden="false" customHeight="false" outlineLevel="0" collapsed="false">
      <c r="K2806" s="32" t="str">
        <f aca="false">IF(H2806="","",I2806*VLOOKUP(H2806,Kurse!$A$2:$B$5,2))</f>
        <v/>
      </c>
    </row>
    <row r="2807" customFormat="false" ht="12.8" hidden="false" customHeight="false" outlineLevel="0" collapsed="false">
      <c r="K2807" s="32" t="str">
        <f aca="false">IF(H2807="","",I2807*VLOOKUP(H2807,Kurse!$A$2:$B$5,2))</f>
        <v/>
      </c>
    </row>
    <row r="2808" customFormat="false" ht="12.8" hidden="false" customHeight="false" outlineLevel="0" collapsed="false">
      <c r="K2808" s="32" t="str">
        <f aca="false">IF(H2808="","",I2808*VLOOKUP(H2808,Kurse!$A$2:$B$5,2))</f>
        <v/>
      </c>
    </row>
    <row r="2809" customFormat="false" ht="12.8" hidden="false" customHeight="false" outlineLevel="0" collapsed="false">
      <c r="K2809" s="32" t="str">
        <f aca="false">IF(H2809="","",I2809*VLOOKUP(H2809,Kurse!$A$2:$B$5,2))</f>
        <v/>
      </c>
    </row>
    <row r="2810" customFormat="false" ht="12.8" hidden="false" customHeight="false" outlineLevel="0" collapsed="false">
      <c r="K2810" s="32" t="str">
        <f aca="false">IF(H2810="","",I2810*VLOOKUP(H2810,Kurse!$A$2:$B$5,2))</f>
        <v/>
      </c>
    </row>
    <row r="2811" customFormat="false" ht="12.8" hidden="false" customHeight="false" outlineLevel="0" collapsed="false">
      <c r="K2811" s="32" t="str">
        <f aca="false">IF(H2811="","",I2811*VLOOKUP(H2811,Kurse!$A$2:$B$5,2))</f>
        <v/>
      </c>
    </row>
    <row r="2812" customFormat="false" ht="12.8" hidden="false" customHeight="false" outlineLevel="0" collapsed="false">
      <c r="K2812" s="32" t="str">
        <f aca="false">IF(H2812="","",I2812*VLOOKUP(H2812,Kurse!$A$2:$B$5,2))</f>
        <v/>
      </c>
    </row>
    <row r="2813" customFormat="false" ht="12.8" hidden="false" customHeight="false" outlineLevel="0" collapsed="false">
      <c r="K2813" s="32" t="str">
        <f aca="false">IF(H2813="","",I2813*VLOOKUP(H2813,Kurse!$A$2:$B$5,2))</f>
        <v/>
      </c>
    </row>
    <row r="2814" customFormat="false" ht="12.8" hidden="false" customHeight="false" outlineLevel="0" collapsed="false">
      <c r="K2814" s="32" t="str">
        <f aca="false">IF(H2814="","",I2814*VLOOKUP(H2814,Kurse!$A$2:$B$5,2))</f>
        <v/>
      </c>
    </row>
    <row r="2815" customFormat="false" ht="12.8" hidden="false" customHeight="false" outlineLevel="0" collapsed="false">
      <c r="K2815" s="32" t="str">
        <f aca="false">IF(H2815="","",I2815*VLOOKUP(H2815,Kurse!$A$2:$B$5,2))</f>
        <v/>
      </c>
    </row>
    <row r="2816" customFormat="false" ht="12.8" hidden="false" customHeight="false" outlineLevel="0" collapsed="false">
      <c r="K2816" s="32" t="str">
        <f aca="false">IF(H2816="","",I2816*VLOOKUP(H2816,Kurse!$A$2:$B$5,2))</f>
        <v/>
      </c>
    </row>
    <row r="2817" customFormat="false" ht="12.8" hidden="false" customHeight="false" outlineLevel="0" collapsed="false">
      <c r="K2817" s="32" t="str">
        <f aca="false">IF(H2817="","",I2817*VLOOKUP(H2817,Kurse!$A$2:$B$5,2))</f>
        <v/>
      </c>
    </row>
    <row r="2818" customFormat="false" ht="12.8" hidden="false" customHeight="false" outlineLevel="0" collapsed="false">
      <c r="K2818" s="32" t="str">
        <f aca="false">IF(H2818="","",I2818*VLOOKUP(H2818,Kurse!$A$2:$B$5,2))</f>
        <v/>
      </c>
    </row>
    <row r="2819" customFormat="false" ht="12.8" hidden="false" customHeight="false" outlineLevel="0" collapsed="false">
      <c r="K2819" s="32" t="str">
        <f aca="false">IF(H2819="","",I2819*VLOOKUP(H2819,Kurse!$A$2:$B$5,2))</f>
        <v/>
      </c>
    </row>
    <row r="2820" customFormat="false" ht="12.8" hidden="false" customHeight="false" outlineLevel="0" collapsed="false">
      <c r="K2820" s="32" t="str">
        <f aca="false">IF(H2820="","",I2820*VLOOKUP(H2820,Kurse!$A$2:$B$5,2))</f>
        <v/>
      </c>
    </row>
    <row r="2821" customFormat="false" ht="12.8" hidden="false" customHeight="false" outlineLevel="0" collapsed="false">
      <c r="K2821" s="32" t="str">
        <f aca="false">IF(H2821="","",I2821*VLOOKUP(H2821,Kurse!$A$2:$B$5,2))</f>
        <v/>
      </c>
    </row>
    <row r="2822" customFormat="false" ht="12.8" hidden="false" customHeight="false" outlineLevel="0" collapsed="false">
      <c r="K2822" s="32" t="str">
        <f aca="false">IF(H2822="","",I2822*VLOOKUP(H2822,Kurse!$A$2:$B$5,2))</f>
        <v/>
      </c>
    </row>
    <row r="2823" customFormat="false" ht="12.8" hidden="false" customHeight="false" outlineLevel="0" collapsed="false">
      <c r="K2823" s="32" t="str">
        <f aca="false">IF(H2823="","",I2823*VLOOKUP(H2823,Kurse!$A$2:$B$5,2))</f>
        <v/>
      </c>
    </row>
    <row r="2824" customFormat="false" ht="12.8" hidden="false" customHeight="false" outlineLevel="0" collapsed="false">
      <c r="K2824" s="32" t="str">
        <f aca="false">IF(H2824="","",I2824*VLOOKUP(H2824,Kurse!$A$2:$B$5,2))</f>
        <v/>
      </c>
    </row>
    <row r="2825" customFormat="false" ht="12.8" hidden="false" customHeight="false" outlineLevel="0" collapsed="false">
      <c r="K2825" s="32" t="str">
        <f aca="false">IF(H2825="","",I2825*VLOOKUP(H2825,Kurse!$A$2:$B$5,2))</f>
        <v/>
      </c>
    </row>
    <row r="2826" customFormat="false" ht="12.8" hidden="false" customHeight="false" outlineLevel="0" collapsed="false">
      <c r="K2826" s="32" t="str">
        <f aca="false">IF(H2826="","",I2826*VLOOKUP(H2826,Kurse!$A$2:$B$5,2))</f>
        <v/>
      </c>
    </row>
    <row r="2827" customFormat="false" ht="12.8" hidden="false" customHeight="false" outlineLevel="0" collapsed="false">
      <c r="K2827" s="32" t="str">
        <f aca="false">IF(H2827="","",I2827*VLOOKUP(H2827,Kurse!$A$2:$B$5,2))</f>
        <v/>
      </c>
    </row>
    <row r="2828" customFormat="false" ht="12.8" hidden="false" customHeight="false" outlineLevel="0" collapsed="false">
      <c r="K2828" s="32" t="str">
        <f aca="false">IF(H2828="","",I2828*VLOOKUP(H2828,Kurse!$A$2:$B$5,2))</f>
        <v/>
      </c>
    </row>
    <row r="2829" customFormat="false" ht="12.8" hidden="false" customHeight="false" outlineLevel="0" collapsed="false">
      <c r="K2829" s="32" t="str">
        <f aca="false">IF(H2829="","",I2829*VLOOKUP(H2829,Kurse!$A$2:$B$5,2))</f>
        <v/>
      </c>
    </row>
    <row r="2830" customFormat="false" ht="12.8" hidden="false" customHeight="false" outlineLevel="0" collapsed="false">
      <c r="K2830" s="32" t="str">
        <f aca="false">IF(H2830="","",I2830*VLOOKUP(H2830,Kurse!$A$2:$B$5,2))</f>
        <v/>
      </c>
    </row>
    <row r="2831" customFormat="false" ht="12.8" hidden="false" customHeight="false" outlineLevel="0" collapsed="false">
      <c r="K2831" s="32" t="str">
        <f aca="false">IF(H2831="","",I2831*VLOOKUP(H2831,Kurse!$A$2:$B$5,2))</f>
        <v/>
      </c>
    </row>
    <row r="2832" customFormat="false" ht="12.8" hidden="false" customHeight="false" outlineLevel="0" collapsed="false">
      <c r="K2832" s="32" t="str">
        <f aca="false">IF(H2832="","",I2832*VLOOKUP(H2832,Kurse!$A$2:$B$5,2))</f>
        <v/>
      </c>
    </row>
    <row r="2833" customFormat="false" ht="12.8" hidden="false" customHeight="false" outlineLevel="0" collapsed="false">
      <c r="K2833" s="32" t="str">
        <f aca="false">IF(H2833="","",I2833*VLOOKUP(H2833,Kurse!$A$2:$B$5,2))</f>
        <v/>
      </c>
    </row>
    <row r="2834" customFormat="false" ht="12.8" hidden="false" customHeight="false" outlineLevel="0" collapsed="false">
      <c r="K2834" s="32" t="str">
        <f aca="false">IF(H2834="","",I2834*VLOOKUP(H2834,Kurse!$A$2:$B$5,2))</f>
        <v/>
      </c>
    </row>
    <row r="2835" customFormat="false" ht="12.8" hidden="false" customHeight="false" outlineLevel="0" collapsed="false">
      <c r="K2835" s="32" t="str">
        <f aca="false">IF(H2835="","",I2835*VLOOKUP(H2835,Kurse!$A$2:$B$5,2))</f>
        <v/>
      </c>
    </row>
    <row r="2836" customFormat="false" ht="12.8" hidden="false" customHeight="false" outlineLevel="0" collapsed="false">
      <c r="K2836" s="32" t="str">
        <f aca="false">IF(H2836="","",I2836*VLOOKUP(H2836,Kurse!$A$2:$B$5,2))</f>
        <v/>
      </c>
    </row>
    <row r="2837" customFormat="false" ht="12.8" hidden="false" customHeight="false" outlineLevel="0" collapsed="false">
      <c r="K2837" s="32" t="str">
        <f aca="false">IF(H2837="","",I2837*VLOOKUP(H2837,Kurse!$A$2:$B$5,2))</f>
        <v/>
      </c>
    </row>
    <row r="2838" customFormat="false" ht="12.8" hidden="false" customHeight="false" outlineLevel="0" collapsed="false">
      <c r="K2838" s="32" t="str">
        <f aca="false">IF(H2838="","",I2838*VLOOKUP(H2838,Kurse!$A$2:$B$5,2))</f>
        <v/>
      </c>
    </row>
    <row r="2839" customFormat="false" ht="12.8" hidden="false" customHeight="false" outlineLevel="0" collapsed="false">
      <c r="K2839" s="32" t="str">
        <f aca="false">IF(H2839="","",I2839*VLOOKUP(H2839,Kurse!$A$2:$B$5,2))</f>
        <v/>
      </c>
    </row>
    <row r="2840" customFormat="false" ht="12.8" hidden="false" customHeight="false" outlineLevel="0" collapsed="false">
      <c r="K2840" s="32" t="str">
        <f aca="false">IF(H2840="","",I2840*VLOOKUP(H2840,Kurse!$A$2:$B$5,2))</f>
        <v/>
      </c>
    </row>
    <row r="2841" customFormat="false" ht="12.8" hidden="false" customHeight="false" outlineLevel="0" collapsed="false">
      <c r="K2841" s="32" t="str">
        <f aca="false">IF(H2841="","",I2841*VLOOKUP(H2841,Kurse!$A$2:$B$5,2))</f>
        <v/>
      </c>
    </row>
    <row r="2842" customFormat="false" ht="12.8" hidden="false" customHeight="false" outlineLevel="0" collapsed="false">
      <c r="K2842" s="32" t="str">
        <f aca="false">IF(H2842="","",I2842*VLOOKUP(H2842,Kurse!$A$2:$B$5,2))</f>
        <v/>
      </c>
    </row>
    <row r="2843" customFormat="false" ht="12.8" hidden="false" customHeight="false" outlineLevel="0" collapsed="false">
      <c r="K2843" s="32" t="str">
        <f aca="false">IF(H2843="","",I2843*VLOOKUP(H2843,Kurse!$A$2:$B$5,2))</f>
        <v/>
      </c>
    </row>
    <row r="2844" customFormat="false" ht="12.8" hidden="false" customHeight="false" outlineLevel="0" collapsed="false">
      <c r="K2844" s="32" t="str">
        <f aca="false">IF(H2844="","",I2844*VLOOKUP(H2844,Kurse!$A$2:$B$5,2))</f>
        <v/>
      </c>
    </row>
    <row r="2845" customFormat="false" ht="12.8" hidden="false" customHeight="false" outlineLevel="0" collapsed="false">
      <c r="K2845" s="32" t="str">
        <f aca="false">IF(H2845="","",I2845*VLOOKUP(H2845,Kurse!$A$2:$B$5,2))</f>
        <v/>
      </c>
    </row>
    <row r="2846" customFormat="false" ht="12.8" hidden="false" customHeight="false" outlineLevel="0" collapsed="false">
      <c r="K2846" s="32" t="str">
        <f aca="false">IF(H2846="","",I2846*VLOOKUP(H2846,Kurse!$A$2:$B$5,2))</f>
        <v/>
      </c>
    </row>
    <row r="2847" customFormat="false" ht="12.8" hidden="false" customHeight="false" outlineLevel="0" collapsed="false">
      <c r="K2847" s="32" t="str">
        <f aca="false">IF(H2847="","",I2847*VLOOKUP(H2847,Kurse!$A$2:$B$5,2))</f>
        <v/>
      </c>
    </row>
    <row r="2848" customFormat="false" ht="12.8" hidden="false" customHeight="false" outlineLevel="0" collapsed="false">
      <c r="K2848" s="32" t="str">
        <f aca="false">IF(H2848="","",I2848*VLOOKUP(H2848,Kurse!$A$2:$B$5,2))</f>
        <v/>
      </c>
    </row>
    <row r="2849" customFormat="false" ht="12.8" hidden="false" customHeight="false" outlineLevel="0" collapsed="false">
      <c r="K2849" s="32" t="str">
        <f aca="false">IF(H2849="","",I2849*VLOOKUP(H2849,Kurse!$A$2:$B$5,2))</f>
        <v/>
      </c>
    </row>
    <row r="2850" customFormat="false" ht="12.8" hidden="false" customHeight="false" outlineLevel="0" collapsed="false">
      <c r="K2850" s="32" t="str">
        <f aca="false">IF(H2850="","",I2850*VLOOKUP(H2850,Kurse!$A$2:$B$5,2))</f>
        <v/>
      </c>
    </row>
    <row r="2851" customFormat="false" ht="12.8" hidden="false" customHeight="false" outlineLevel="0" collapsed="false">
      <c r="K2851" s="32" t="str">
        <f aca="false">IF(H2851="","",I2851*VLOOKUP(H2851,Kurse!$A$2:$B$5,2))</f>
        <v/>
      </c>
    </row>
    <row r="2852" customFormat="false" ht="12.8" hidden="false" customHeight="false" outlineLevel="0" collapsed="false">
      <c r="K2852" s="32" t="str">
        <f aca="false">IF(H2852="","",I2852*VLOOKUP(H2852,Kurse!$A$2:$B$5,2))</f>
        <v/>
      </c>
    </row>
    <row r="2853" customFormat="false" ht="12.8" hidden="false" customHeight="false" outlineLevel="0" collapsed="false">
      <c r="K2853" s="32" t="str">
        <f aca="false">IF(H2853="","",I2853*VLOOKUP(H2853,Kurse!$A$2:$B$5,2))</f>
        <v/>
      </c>
    </row>
    <row r="2854" customFormat="false" ht="12.8" hidden="false" customHeight="false" outlineLevel="0" collapsed="false">
      <c r="K2854" s="32" t="str">
        <f aca="false">IF(H2854="","",I2854*VLOOKUP(H2854,Kurse!$A$2:$B$5,2))</f>
        <v/>
      </c>
    </row>
    <row r="2855" customFormat="false" ht="12.8" hidden="false" customHeight="false" outlineLevel="0" collapsed="false">
      <c r="K2855" s="32" t="str">
        <f aca="false">IF(H2855="","",I2855*VLOOKUP(H2855,Kurse!$A$2:$B$5,2))</f>
        <v/>
      </c>
    </row>
    <row r="2856" customFormat="false" ht="12.8" hidden="false" customHeight="false" outlineLevel="0" collapsed="false">
      <c r="K2856" s="32" t="str">
        <f aca="false">IF(H2856="","",I2856*VLOOKUP(H2856,Kurse!$A$2:$B$5,2))</f>
        <v/>
      </c>
    </row>
    <row r="2857" customFormat="false" ht="12.8" hidden="false" customHeight="false" outlineLevel="0" collapsed="false">
      <c r="K2857" s="32" t="str">
        <f aca="false">IF(H2857="","",I2857*VLOOKUP(H2857,Kurse!$A$2:$B$5,2))</f>
        <v/>
      </c>
    </row>
    <row r="2858" customFormat="false" ht="12.8" hidden="false" customHeight="false" outlineLevel="0" collapsed="false">
      <c r="K2858" s="32" t="str">
        <f aca="false">IF(H2858="","",I2858*VLOOKUP(H2858,Kurse!$A$2:$B$5,2))</f>
        <v/>
      </c>
    </row>
    <row r="2859" customFormat="false" ht="12.8" hidden="false" customHeight="false" outlineLevel="0" collapsed="false">
      <c r="K2859" s="32" t="str">
        <f aca="false">IF(H2859="","",I2859*VLOOKUP(H2859,Kurse!$A$2:$B$5,2))</f>
        <v/>
      </c>
    </row>
    <row r="2860" customFormat="false" ht="12.8" hidden="false" customHeight="false" outlineLevel="0" collapsed="false">
      <c r="K2860" s="32" t="str">
        <f aca="false">IF(H2860="","",I2860*VLOOKUP(H2860,Kurse!$A$2:$B$5,2))</f>
        <v/>
      </c>
    </row>
    <row r="2861" customFormat="false" ht="12.8" hidden="false" customHeight="false" outlineLevel="0" collapsed="false">
      <c r="K2861" s="32" t="str">
        <f aca="false">IF(H2861="","",I2861*VLOOKUP(H2861,Kurse!$A$2:$B$5,2))</f>
        <v/>
      </c>
    </row>
    <row r="2862" customFormat="false" ht="12.8" hidden="false" customHeight="false" outlineLevel="0" collapsed="false">
      <c r="K2862" s="32" t="str">
        <f aca="false">IF(H2862="","",I2862*VLOOKUP(H2862,Kurse!$A$2:$B$5,2))</f>
        <v/>
      </c>
    </row>
    <row r="2863" customFormat="false" ht="12.8" hidden="false" customHeight="false" outlineLevel="0" collapsed="false">
      <c r="K2863" s="32" t="str">
        <f aca="false">IF(H2863="","",I2863*VLOOKUP(H2863,Kurse!$A$2:$B$5,2))</f>
        <v/>
      </c>
    </row>
    <row r="2864" customFormat="false" ht="12.8" hidden="false" customHeight="false" outlineLevel="0" collapsed="false">
      <c r="K2864" s="32" t="str">
        <f aca="false">IF(H2864="","",I2864*VLOOKUP(H2864,Kurse!$A$2:$B$5,2))</f>
        <v/>
      </c>
    </row>
    <row r="2865" customFormat="false" ht="12.8" hidden="false" customHeight="false" outlineLevel="0" collapsed="false">
      <c r="K2865" s="32" t="str">
        <f aca="false">IF(H2865="","",I2865*VLOOKUP(H2865,Kurse!$A$2:$B$5,2))</f>
        <v/>
      </c>
    </row>
    <row r="2866" customFormat="false" ht="12.8" hidden="false" customHeight="false" outlineLevel="0" collapsed="false">
      <c r="K2866" s="32" t="str">
        <f aca="false">IF(H2866="","",I2866*VLOOKUP(H2866,Kurse!$A$2:$B$5,2))</f>
        <v/>
      </c>
    </row>
    <row r="2867" customFormat="false" ht="12.8" hidden="false" customHeight="false" outlineLevel="0" collapsed="false">
      <c r="K2867" s="32" t="str">
        <f aca="false">IF(H2867="","",I2867*VLOOKUP(H2867,Kurse!$A$2:$B$5,2))</f>
        <v/>
      </c>
    </row>
    <row r="2868" customFormat="false" ht="12.8" hidden="false" customHeight="false" outlineLevel="0" collapsed="false">
      <c r="K2868" s="32" t="str">
        <f aca="false">IF(H2868="","",I2868*VLOOKUP(H2868,Kurse!$A$2:$B$5,2))</f>
        <v/>
      </c>
    </row>
    <row r="2869" customFormat="false" ht="12.8" hidden="false" customHeight="false" outlineLevel="0" collapsed="false">
      <c r="K2869" s="32" t="str">
        <f aca="false">IF(H2869="","",I2869*VLOOKUP(H2869,Kurse!$A$2:$B$5,2))</f>
        <v/>
      </c>
    </row>
    <row r="2870" customFormat="false" ht="12.8" hidden="false" customHeight="false" outlineLevel="0" collapsed="false">
      <c r="K2870" s="32" t="str">
        <f aca="false">IF(H2870="","",I2870*VLOOKUP(H2870,Kurse!$A$2:$B$5,2))</f>
        <v/>
      </c>
    </row>
    <row r="2871" customFormat="false" ht="12.8" hidden="false" customHeight="false" outlineLevel="0" collapsed="false">
      <c r="K2871" s="32" t="str">
        <f aca="false">IF(H2871="","",I2871*VLOOKUP(H2871,Kurse!$A$2:$B$5,2))</f>
        <v/>
      </c>
    </row>
    <row r="2872" customFormat="false" ht="12.8" hidden="false" customHeight="false" outlineLevel="0" collapsed="false">
      <c r="K2872" s="32" t="str">
        <f aca="false">IF(H2872="","",I2872*VLOOKUP(H2872,Kurse!$A$2:$B$5,2))</f>
        <v/>
      </c>
    </row>
    <row r="2873" customFormat="false" ht="12.8" hidden="false" customHeight="false" outlineLevel="0" collapsed="false">
      <c r="K2873" s="32" t="str">
        <f aca="false">IF(H2873="","",I2873*VLOOKUP(H2873,Kurse!$A$2:$B$5,2))</f>
        <v/>
      </c>
    </row>
    <row r="2874" customFormat="false" ht="12.8" hidden="false" customHeight="false" outlineLevel="0" collapsed="false">
      <c r="K2874" s="32" t="str">
        <f aca="false">IF(H2874="","",I2874*VLOOKUP(H2874,Kurse!$A$2:$B$5,2))</f>
        <v/>
      </c>
    </row>
    <row r="2875" customFormat="false" ht="12.8" hidden="false" customHeight="false" outlineLevel="0" collapsed="false">
      <c r="K2875" s="32" t="str">
        <f aca="false">IF(H2875="","",I2875*VLOOKUP(H2875,Kurse!$A$2:$B$5,2))</f>
        <v/>
      </c>
    </row>
    <row r="2876" customFormat="false" ht="12.8" hidden="false" customHeight="false" outlineLevel="0" collapsed="false">
      <c r="K2876" s="32" t="str">
        <f aca="false">IF(H2876="","",I2876*VLOOKUP(H2876,Kurse!$A$2:$B$5,2))</f>
        <v/>
      </c>
    </row>
    <row r="2877" customFormat="false" ht="12.8" hidden="false" customHeight="false" outlineLevel="0" collapsed="false">
      <c r="K2877" s="32" t="str">
        <f aca="false">IF(H2877="","",I2877*VLOOKUP(H2877,Kurse!$A$2:$B$5,2))</f>
        <v/>
      </c>
    </row>
    <row r="2878" customFormat="false" ht="12.8" hidden="false" customHeight="false" outlineLevel="0" collapsed="false">
      <c r="K2878" s="32" t="str">
        <f aca="false">IF(H2878="","",I2878*VLOOKUP(H2878,Kurse!$A$2:$B$5,2))</f>
        <v/>
      </c>
    </row>
    <row r="2879" customFormat="false" ht="12.8" hidden="false" customHeight="false" outlineLevel="0" collapsed="false">
      <c r="K2879" s="32" t="str">
        <f aca="false">IF(H2879="","",I2879*VLOOKUP(H2879,Kurse!$A$2:$B$5,2))</f>
        <v/>
      </c>
    </row>
    <row r="2880" customFormat="false" ht="12.8" hidden="false" customHeight="false" outlineLevel="0" collapsed="false">
      <c r="K2880" s="32" t="str">
        <f aca="false">IF(H2880="","",I2880*VLOOKUP(H2880,Kurse!$A$2:$B$5,2))</f>
        <v/>
      </c>
    </row>
    <row r="2881" customFormat="false" ht="12.8" hidden="false" customHeight="false" outlineLevel="0" collapsed="false">
      <c r="K2881" s="32" t="str">
        <f aca="false">IF(H2881="","",I2881*VLOOKUP(H2881,Kurse!$A$2:$B$5,2))</f>
        <v/>
      </c>
    </row>
    <row r="2882" customFormat="false" ht="12.8" hidden="false" customHeight="false" outlineLevel="0" collapsed="false">
      <c r="K2882" s="32" t="str">
        <f aca="false">IF(H2882="","",I2882*VLOOKUP(H2882,Kurse!$A$2:$B$5,2))</f>
        <v/>
      </c>
    </row>
    <row r="2883" customFormat="false" ht="12.8" hidden="false" customHeight="false" outlineLevel="0" collapsed="false">
      <c r="K2883" s="32" t="str">
        <f aca="false">IF(H2883="","",I2883*VLOOKUP(H2883,Kurse!$A$2:$B$5,2))</f>
        <v/>
      </c>
    </row>
    <row r="2884" customFormat="false" ht="12.8" hidden="false" customHeight="false" outlineLevel="0" collapsed="false">
      <c r="K2884" s="32" t="str">
        <f aca="false">IF(H2884="","",I2884*VLOOKUP(H2884,Kurse!$A$2:$B$5,2))</f>
        <v/>
      </c>
    </row>
    <row r="2885" customFormat="false" ht="12.8" hidden="false" customHeight="false" outlineLevel="0" collapsed="false">
      <c r="K2885" s="32" t="str">
        <f aca="false">IF(H2885="","",I2885*VLOOKUP(H2885,Kurse!$A$2:$B$5,2))</f>
        <v/>
      </c>
    </row>
    <row r="2886" customFormat="false" ht="12.8" hidden="false" customHeight="false" outlineLevel="0" collapsed="false">
      <c r="K2886" s="32" t="str">
        <f aca="false">IF(H2886="","",I2886*VLOOKUP(H2886,Kurse!$A$2:$B$5,2))</f>
        <v/>
      </c>
    </row>
    <row r="2887" customFormat="false" ht="12.8" hidden="false" customHeight="false" outlineLevel="0" collapsed="false">
      <c r="K2887" s="32" t="str">
        <f aca="false">IF(H2887="","",I2887*VLOOKUP(H2887,Kurse!$A$2:$B$5,2))</f>
        <v/>
      </c>
    </row>
    <row r="2888" customFormat="false" ht="12.8" hidden="false" customHeight="false" outlineLevel="0" collapsed="false">
      <c r="K2888" s="32" t="str">
        <f aca="false">IF(H2888="","",I2888*VLOOKUP(H2888,Kurse!$A$2:$B$5,2))</f>
        <v/>
      </c>
    </row>
    <row r="2889" customFormat="false" ht="12.8" hidden="false" customHeight="false" outlineLevel="0" collapsed="false">
      <c r="K2889" s="32" t="str">
        <f aca="false">IF(H2889="","",I2889*VLOOKUP(H2889,Kurse!$A$2:$B$5,2))</f>
        <v/>
      </c>
    </row>
    <row r="2890" customFormat="false" ht="12.8" hidden="false" customHeight="false" outlineLevel="0" collapsed="false">
      <c r="K2890" s="32" t="str">
        <f aca="false">IF(H2890="","",I2890*VLOOKUP(H2890,Kurse!$A$2:$B$5,2))</f>
        <v/>
      </c>
    </row>
    <row r="2891" customFormat="false" ht="12.8" hidden="false" customHeight="false" outlineLevel="0" collapsed="false">
      <c r="K2891" s="32" t="str">
        <f aca="false">IF(H2891="","",I2891*VLOOKUP(H2891,Kurse!$A$2:$B$5,2))</f>
        <v/>
      </c>
    </row>
    <row r="2892" customFormat="false" ht="12.8" hidden="false" customHeight="false" outlineLevel="0" collapsed="false">
      <c r="K2892" s="32" t="str">
        <f aca="false">IF(H2892="","",I2892*VLOOKUP(H2892,Kurse!$A$2:$B$5,2))</f>
        <v/>
      </c>
    </row>
    <row r="2893" customFormat="false" ht="12.8" hidden="false" customHeight="false" outlineLevel="0" collapsed="false">
      <c r="K2893" s="32" t="str">
        <f aca="false">IF(H2893="","",I2893*VLOOKUP(H2893,Kurse!$A$2:$B$5,2))</f>
        <v/>
      </c>
    </row>
    <row r="2894" customFormat="false" ht="12.8" hidden="false" customHeight="false" outlineLevel="0" collapsed="false">
      <c r="K2894" s="32" t="str">
        <f aca="false">IF(H2894="","",I2894*VLOOKUP(H2894,Kurse!$A$2:$B$5,2))</f>
        <v/>
      </c>
    </row>
    <row r="2895" customFormat="false" ht="12.8" hidden="false" customHeight="false" outlineLevel="0" collapsed="false">
      <c r="K2895" s="32" t="str">
        <f aca="false">IF(H2895="","",I2895*VLOOKUP(H2895,Kurse!$A$2:$B$5,2))</f>
        <v/>
      </c>
    </row>
    <row r="2896" customFormat="false" ht="12.8" hidden="false" customHeight="false" outlineLevel="0" collapsed="false">
      <c r="K2896" s="32" t="str">
        <f aca="false">IF(H2896="","",I2896*VLOOKUP(H2896,Kurse!$A$2:$B$5,2))</f>
        <v/>
      </c>
    </row>
    <row r="2897" customFormat="false" ht="12.8" hidden="false" customHeight="false" outlineLevel="0" collapsed="false">
      <c r="K2897" s="32" t="str">
        <f aca="false">IF(H2897="","",I2897*VLOOKUP(H2897,Kurse!$A$2:$B$5,2))</f>
        <v/>
      </c>
    </row>
    <row r="2898" customFormat="false" ht="12.8" hidden="false" customHeight="false" outlineLevel="0" collapsed="false">
      <c r="K2898" s="32" t="str">
        <f aca="false">IF(H2898="","",I2898*VLOOKUP(H2898,Kurse!$A$2:$B$5,2))</f>
        <v/>
      </c>
    </row>
    <row r="2899" customFormat="false" ht="12.8" hidden="false" customHeight="false" outlineLevel="0" collapsed="false">
      <c r="K2899" s="32" t="str">
        <f aca="false">IF(H2899="","",I2899*VLOOKUP(H2899,Kurse!$A$2:$B$5,2))</f>
        <v/>
      </c>
    </row>
    <row r="2900" customFormat="false" ht="12.8" hidden="false" customHeight="false" outlineLevel="0" collapsed="false">
      <c r="K2900" s="32" t="str">
        <f aca="false">IF(H2900="","",I2900*VLOOKUP(H2900,Kurse!$A$2:$B$5,2))</f>
        <v/>
      </c>
    </row>
    <row r="2901" customFormat="false" ht="12.8" hidden="false" customHeight="false" outlineLevel="0" collapsed="false">
      <c r="K2901" s="32" t="str">
        <f aca="false">IF(H2901="","",I2901*VLOOKUP(H2901,Kurse!$A$2:$B$5,2))</f>
        <v/>
      </c>
    </row>
    <row r="2902" customFormat="false" ht="12.8" hidden="false" customHeight="false" outlineLevel="0" collapsed="false">
      <c r="K2902" s="32" t="str">
        <f aca="false">IF(H2902="","",I2902*VLOOKUP(H2902,Kurse!$A$2:$B$5,2))</f>
        <v/>
      </c>
    </row>
    <row r="2903" customFormat="false" ht="12.8" hidden="false" customHeight="false" outlineLevel="0" collapsed="false">
      <c r="K2903" s="32" t="str">
        <f aca="false">IF(H2903="","",I2903*VLOOKUP(H2903,Kurse!$A$2:$B$5,2))</f>
        <v/>
      </c>
    </row>
    <row r="2904" customFormat="false" ht="12.8" hidden="false" customHeight="false" outlineLevel="0" collapsed="false">
      <c r="K2904" s="32" t="str">
        <f aca="false">IF(H2904="","",I2904*VLOOKUP(H2904,Kurse!$A$2:$B$5,2))</f>
        <v/>
      </c>
    </row>
    <row r="2905" customFormat="false" ht="12.8" hidden="false" customHeight="false" outlineLevel="0" collapsed="false">
      <c r="K2905" s="32" t="str">
        <f aca="false">IF(H2905="","",I2905*VLOOKUP(H2905,Kurse!$A$2:$B$5,2))</f>
        <v/>
      </c>
    </row>
    <row r="2906" customFormat="false" ht="12.8" hidden="false" customHeight="false" outlineLevel="0" collapsed="false">
      <c r="K2906" s="32" t="str">
        <f aca="false">IF(H2906="","",I2906*VLOOKUP(H2906,Kurse!$A$2:$B$5,2))</f>
        <v/>
      </c>
    </row>
    <row r="2907" customFormat="false" ht="12.8" hidden="false" customHeight="false" outlineLevel="0" collapsed="false">
      <c r="K2907" s="32" t="str">
        <f aca="false">IF(H2907="","",I2907*VLOOKUP(H2907,Kurse!$A$2:$B$5,2))</f>
        <v/>
      </c>
    </row>
    <row r="2908" customFormat="false" ht="12.8" hidden="false" customHeight="false" outlineLevel="0" collapsed="false">
      <c r="K2908" s="32" t="str">
        <f aca="false">IF(H2908="","",I2908*VLOOKUP(H2908,Kurse!$A$2:$B$5,2))</f>
        <v/>
      </c>
    </row>
    <row r="2909" customFormat="false" ht="12.8" hidden="false" customHeight="false" outlineLevel="0" collapsed="false">
      <c r="K2909" s="32" t="str">
        <f aca="false">IF(H2909="","",I2909*VLOOKUP(H2909,Kurse!$A$2:$B$5,2))</f>
        <v/>
      </c>
    </row>
    <row r="2910" customFormat="false" ht="12.8" hidden="false" customHeight="false" outlineLevel="0" collapsed="false">
      <c r="K2910" s="32" t="str">
        <f aca="false">IF(H2910="","",I2910*VLOOKUP(H2910,Kurse!$A$2:$B$5,2))</f>
        <v/>
      </c>
    </row>
    <row r="2911" customFormat="false" ht="12.8" hidden="false" customHeight="false" outlineLevel="0" collapsed="false">
      <c r="K2911" s="32" t="str">
        <f aca="false">IF(H2911="","",I2911*VLOOKUP(H2911,Kurse!$A$2:$B$5,2))</f>
        <v/>
      </c>
    </row>
    <row r="2912" customFormat="false" ht="12.8" hidden="false" customHeight="false" outlineLevel="0" collapsed="false">
      <c r="K2912" s="32" t="str">
        <f aca="false">IF(H2912="","",I2912*VLOOKUP(H2912,Kurse!$A$2:$B$5,2))</f>
        <v/>
      </c>
    </row>
    <row r="2913" customFormat="false" ht="12.8" hidden="false" customHeight="false" outlineLevel="0" collapsed="false">
      <c r="K2913" s="32" t="str">
        <f aca="false">IF(H2913="","",I2913*VLOOKUP(H2913,Kurse!$A$2:$B$5,2))</f>
        <v/>
      </c>
    </row>
    <row r="2914" customFormat="false" ht="12.8" hidden="false" customHeight="false" outlineLevel="0" collapsed="false">
      <c r="K2914" s="32" t="str">
        <f aca="false">IF(H2914="","",I2914*VLOOKUP(H2914,Kurse!$A$2:$B$5,2))</f>
        <v/>
      </c>
    </row>
    <row r="2915" customFormat="false" ht="12.8" hidden="false" customHeight="false" outlineLevel="0" collapsed="false">
      <c r="K2915" s="32" t="str">
        <f aca="false">IF(H2915="","",I2915*VLOOKUP(H2915,Kurse!$A$2:$B$5,2))</f>
        <v/>
      </c>
    </row>
    <row r="2916" customFormat="false" ht="12.8" hidden="false" customHeight="false" outlineLevel="0" collapsed="false">
      <c r="K2916" s="32" t="str">
        <f aca="false">IF(H2916="","",I2916*VLOOKUP(H2916,Kurse!$A$2:$B$5,2))</f>
        <v/>
      </c>
    </row>
    <row r="2917" customFormat="false" ht="12.8" hidden="false" customHeight="false" outlineLevel="0" collapsed="false">
      <c r="K2917" s="32" t="str">
        <f aca="false">IF(H2917="","",I2917*VLOOKUP(H2917,Kurse!$A$2:$B$5,2))</f>
        <v/>
      </c>
    </row>
    <row r="2918" customFormat="false" ht="12.8" hidden="false" customHeight="false" outlineLevel="0" collapsed="false">
      <c r="K2918" s="32" t="str">
        <f aca="false">IF(H2918="","",I2918*VLOOKUP(H2918,Kurse!$A$2:$B$5,2))</f>
        <v/>
      </c>
    </row>
    <row r="2919" customFormat="false" ht="12.8" hidden="false" customHeight="false" outlineLevel="0" collapsed="false">
      <c r="K2919" s="32" t="str">
        <f aca="false">IF(H2919="","",I2919*VLOOKUP(H2919,Kurse!$A$2:$B$5,2))</f>
        <v/>
      </c>
    </row>
    <row r="2920" customFormat="false" ht="12.8" hidden="false" customHeight="false" outlineLevel="0" collapsed="false">
      <c r="K2920" s="32" t="str">
        <f aca="false">IF(H2920="","",I2920*VLOOKUP(H2920,Kurse!$A$2:$B$5,2))</f>
        <v/>
      </c>
    </row>
    <row r="2921" customFormat="false" ht="12.8" hidden="false" customHeight="false" outlineLevel="0" collapsed="false">
      <c r="K2921" s="32" t="str">
        <f aca="false">IF(H2921="","",I2921*VLOOKUP(H2921,Kurse!$A$2:$B$5,2))</f>
        <v/>
      </c>
    </row>
    <row r="2922" customFormat="false" ht="12.8" hidden="false" customHeight="false" outlineLevel="0" collapsed="false">
      <c r="K2922" s="32" t="str">
        <f aca="false">IF(H2922="","",I2922*VLOOKUP(H2922,Kurse!$A$2:$B$5,2))</f>
        <v/>
      </c>
    </row>
    <row r="2923" customFormat="false" ht="12.8" hidden="false" customHeight="false" outlineLevel="0" collapsed="false">
      <c r="K2923" s="32" t="str">
        <f aca="false">IF(H2923="","",I2923*VLOOKUP(H2923,Kurse!$A$2:$B$5,2))</f>
        <v/>
      </c>
    </row>
    <row r="2924" customFormat="false" ht="12.8" hidden="false" customHeight="false" outlineLevel="0" collapsed="false">
      <c r="K2924" s="32" t="str">
        <f aca="false">IF(H2924="","",I2924*VLOOKUP(H2924,Kurse!$A$2:$B$5,2))</f>
        <v/>
      </c>
    </row>
    <row r="2925" customFormat="false" ht="12.8" hidden="false" customHeight="false" outlineLevel="0" collapsed="false">
      <c r="K2925" s="32" t="str">
        <f aca="false">IF(H2925="","",I2925*VLOOKUP(H2925,Kurse!$A$2:$B$5,2))</f>
        <v/>
      </c>
    </row>
    <row r="2926" customFormat="false" ht="12.8" hidden="false" customHeight="false" outlineLevel="0" collapsed="false">
      <c r="K2926" s="32" t="str">
        <f aca="false">IF(H2926="","",I2926*VLOOKUP(H2926,Kurse!$A$2:$B$5,2))</f>
        <v/>
      </c>
    </row>
    <row r="2927" customFormat="false" ht="12.8" hidden="false" customHeight="false" outlineLevel="0" collapsed="false">
      <c r="K2927" s="32" t="str">
        <f aca="false">IF(H2927="","",I2927*VLOOKUP(H2927,Kurse!$A$2:$B$5,2))</f>
        <v/>
      </c>
    </row>
    <row r="2928" customFormat="false" ht="12.8" hidden="false" customHeight="false" outlineLevel="0" collapsed="false">
      <c r="K2928" s="32" t="str">
        <f aca="false">IF(H2928="","",I2928*VLOOKUP(H2928,Kurse!$A$2:$B$5,2))</f>
        <v/>
      </c>
    </row>
    <row r="2929" customFormat="false" ht="12.8" hidden="false" customHeight="false" outlineLevel="0" collapsed="false">
      <c r="K2929" s="32" t="str">
        <f aca="false">IF(H2929="","",I2929*VLOOKUP(H2929,Kurse!$A$2:$B$5,2))</f>
        <v/>
      </c>
    </row>
    <row r="2930" customFormat="false" ht="12.8" hidden="false" customHeight="false" outlineLevel="0" collapsed="false">
      <c r="K2930" s="32" t="str">
        <f aca="false">IF(H2930="","",I2930*VLOOKUP(H2930,Kurse!$A$2:$B$5,2))</f>
        <v/>
      </c>
    </row>
    <row r="2931" customFormat="false" ht="12.8" hidden="false" customHeight="false" outlineLevel="0" collapsed="false">
      <c r="K2931" s="32" t="str">
        <f aca="false">IF(H2931="","",I2931*VLOOKUP(H2931,Kurse!$A$2:$B$5,2))</f>
        <v/>
      </c>
    </row>
    <row r="2932" customFormat="false" ht="12.8" hidden="false" customHeight="false" outlineLevel="0" collapsed="false">
      <c r="K2932" s="32" t="str">
        <f aca="false">IF(H2932="","",I2932*VLOOKUP(H2932,Kurse!$A$2:$B$5,2))</f>
        <v/>
      </c>
    </row>
    <row r="2933" customFormat="false" ht="12.8" hidden="false" customHeight="false" outlineLevel="0" collapsed="false">
      <c r="K2933" s="32" t="str">
        <f aca="false">IF(H2933="","",I2933*VLOOKUP(H2933,Kurse!$A$2:$B$5,2))</f>
        <v/>
      </c>
    </row>
    <row r="2934" customFormat="false" ht="12.8" hidden="false" customHeight="false" outlineLevel="0" collapsed="false">
      <c r="K2934" s="32" t="str">
        <f aca="false">IF(H2934="","",I2934*VLOOKUP(H2934,Kurse!$A$2:$B$5,2))</f>
        <v/>
      </c>
    </row>
    <row r="2935" customFormat="false" ht="12.8" hidden="false" customHeight="false" outlineLevel="0" collapsed="false">
      <c r="K2935" s="32" t="str">
        <f aca="false">IF(H2935="","",I2935*VLOOKUP(H2935,Kurse!$A$2:$B$5,2))</f>
        <v/>
      </c>
    </row>
    <row r="2936" customFormat="false" ht="12.8" hidden="false" customHeight="false" outlineLevel="0" collapsed="false">
      <c r="K2936" s="32" t="str">
        <f aca="false">IF(H2936="","",I2936*VLOOKUP(H2936,Kurse!$A$2:$B$5,2))</f>
        <v/>
      </c>
    </row>
    <row r="2937" customFormat="false" ht="12.8" hidden="false" customHeight="false" outlineLevel="0" collapsed="false">
      <c r="K2937" s="32" t="str">
        <f aca="false">IF(H2937="","",I2937*VLOOKUP(H2937,Kurse!$A$2:$B$5,2))</f>
        <v/>
      </c>
    </row>
    <row r="2938" customFormat="false" ht="12.8" hidden="false" customHeight="false" outlineLevel="0" collapsed="false">
      <c r="K2938" s="32" t="str">
        <f aca="false">IF(H2938="","",I2938*VLOOKUP(H2938,Kurse!$A$2:$B$5,2))</f>
        <v/>
      </c>
    </row>
    <row r="2939" customFormat="false" ht="12.8" hidden="false" customHeight="false" outlineLevel="0" collapsed="false">
      <c r="K2939" s="32" t="str">
        <f aca="false">IF(H2939="","",I2939*VLOOKUP(H2939,Kurse!$A$2:$B$5,2))</f>
        <v/>
      </c>
    </row>
    <row r="2940" customFormat="false" ht="12.8" hidden="false" customHeight="false" outlineLevel="0" collapsed="false">
      <c r="K2940" s="32" t="str">
        <f aca="false">IF(H2940="","",I2940*VLOOKUP(H2940,Kurse!$A$2:$B$5,2))</f>
        <v/>
      </c>
    </row>
    <row r="2941" customFormat="false" ht="12.8" hidden="false" customHeight="false" outlineLevel="0" collapsed="false">
      <c r="K2941" s="32" t="str">
        <f aca="false">IF(H2941="","",I2941*VLOOKUP(H2941,Kurse!$A$2:$B$5,2))</f>
        <v/>
      </c>
    </row>
    <row r="2942" customFormat="false" ht="12.8" hidden="false" customHeight="false" outlineLevel="0" collapsed="false">
      <c r="K2942" s="32" t="str">
        <f aca="false">IF(H2942="","",I2942*VLOOKUP(H2942,Kurse!$A$2:$B$5,2))</f>
        <v/>
      </c>
    </row>
    <row r="2943" customFormat="false" ht="12.8" hidden="false" customHeight="false" outlineLevel="0" collapsed="false">
      <c r="K2943" s="32" t="str">
        <f aca="false">IF(H2943="","",I2943*VLOOKUP(H2943,Kurse!$A$2:$B$5,2))</f>
        <v/>
      </c>
    </row>
    <row r="2944" customFormat="false" ht="12.8" hidden="false" customHeight="false" outlineLevel="0" collapsed="false">
      <c r="K2944" s="32" t="str">
        <f aca="false">IF(H2944="","",I2944*VLOOKUP(H2944,Kurse!$A$2:$B$5,2))</f>
        <v/>
      </c>
    </row>
    <row r="2945" customFormat="false" ht="12.8" hidden="false" customHeight="false" outlineLevel="0" collapsed="false">
      <c r="K2945" s="32" t="str">
        <f aca="false">IF(H2945="","",I2945*VLOOKUP(H2945,Kurse!$A$2:$B$5,2))</f>
        <v/>
      </c>
    </row>
    <row r="2946" customFormat="false" ht="12.8" hidden="false" customHeight="false" outlineLevel="0" collapsed="false">
      <c r="K2946" s="32" t="str">
        <f aca="false">IF(H2946="","",I2946*VLOOKUP(H2946,Kurse!$A$2:$B$5,2))</f>
        <v/>
      </c>
    </row>
    <row r="2947" customFormat="false" ht="12.8" hidden="false" customHeight="false" outlineLevel="0" collapsed="false">
      <c r="K2947" s="32" t="str">
        <f aca="false">IF(H2947="","",I2947*VLOOKUP(H2947,Kurse!$A$2:$B$5,2))</f>
        <v/>
      </c>
    </row>
    <row r="2948" customFormat="false" ht="12.8" hidden="false" customHeight="false" outlineLevel="0" collapsed="false">
      <c r="K2948" s="32" t="str">
        <f aca="false">IF(H2948="","",I2948*VLOOKUP(H2948,Kurse!$A$2:$B$5,2))</f>
        <v/>
      </c>
    </row>
    <row r="2949" customFormat="false" ht="12.8" hidden="false" customHeight="false" outlineLevel="0" collapsed="false">
      <c r="K2949" s="32" t="str">
        <f aca="false">IF(H2949="","",I2949*VLOOKUP(H2949,Kurse!$A$2:$B$5,2))</f>
        <v/>
      </c>
    </row>
    <row r="2950" customFormat="false" ht="12.8" hidden="false" customHeight="false" outlineLevel="0" collapsed="false">
      <c r="K2950" s="32" t="str">
        <f aca="false">IF(H2950="","",I2950*VLOOKUP(H2950,Kurse!$A$2:$B$5,2))</f>
        <v/>
      </c>
    </row>
    <row r="2951" customFormat="false" ht="12.8" hidden="false" customHeight="false" outlineLevel="0" collapsed="false">
      <c r="K2951" s="32" t="str">
        <f aca="false">IF(H2951="","",I2951*VLOOKUP(H2951,Kurse!$A$2:$B$5,2))</f>
        <v/>
      </c>
    </row>
    <row r="2952" customFormat="false" ht="12.8" hidden="false" customHeight="false" outlineLevel="0" collapsed="false">
      <c r="K2952" s="32" t="str">
        <f aca="false">IF(H2952="","",I2952*VLOOKUP(H2952,Kurse!$A$2:$B$5,2))</f>
        <v/>
      </c>
    </row>
    <row r="2953" customFormat="false" ht="12.8" hidden="false" customHeight="false" outlineLevel="0" collapsed="false">
      <c r="K2953" s="32" t="str">
        <f aca="false">IF(H2953="","",I2953*VLOOKUP(H2953,Kurse!$A$2:$B$5,2))</f>
        <v/>
      </c>
    </row>
    <row r="2954" customFormat="false" ht="12.8" hidden="false" customHeight="false" outlineLevel="0" collapsed="false">
      <c r="K2954" s="32" t="str">
        <f aca="false">IF(H2954="","",I2954*VLOOKUP(H2954,Kurse!$A$2:$B$5,2))</f>
        <v/>
      </c>
    </row>
    <row r="2955" customFormat="false" ht="12.8" hidden="false" customHeight="false" outlineLevel="0" collapsed="false">
      <c r="K2955" s="32" t="str">
        <f aca="false">IF(H2955="","",I2955*VLOOKUP(H2955,Kurse!$A$2:$B$5,2))</f>
        <v/>
      </c>
    </row>
    <row r="2956" customFormat="false" ht="12.8" hidden="false" customHeight="false" outlineLevel="0" collapsed="false">
      <c r="K2956" s="32" t="str">
        <f aca="false">IF(H2956="","",I2956*VLOOKUP(H2956,Kurse!$A$2:$B$5,2))</f>
        <v/>
      </c>
    </row>
    <row r="2957" customFormat="false" ht="12.8" hidden="false" customHeight="false" outlineLevel="0" collapsed="false">
      <c r="K2957" s="32" t="str">
        <f aca="false">IF(H2957="","",I2957*VLOOKUP(H2957,Kurse!$A$2:$B$5,2))</f>
        <v/>
      </c>
    </row>
    <row r="2958" customFormat="false" ht="12.8" hidden="false" customHeight="false" outlineLevel="0" collapsed="false">
      <c r="K2958" s="32" t="str">
        <f aca="false">IF(H2958="","",I2958*VLOOKUP(H2958,Kurse!$A$2:$B$5,2))</f>
        <v/>
      </c>
    </row>
    <row r="2959" customFormat="false" ht="12.8" hidden="false" customHeight="false" outlineLevel="0" collapsed="false">
      <c r="K2959" s="32" t="str">
        <f aca="false">IF(H2959="","",I2959*VLOOKUP(H2959,Kurse!$A$2:$B$5,2))</f>
        <v/>
      </c>
    </row>
    <row r="2960" customFormat="false" ht="12.8" hidden="false" customHeight="false" outlineLevel="0" collapsed="false">
      <c r="K2960" s="32" t="str">
        <f aca="false">IF(H2960="","",I2960*VLOOKUP(H2960,Kurse!$A$2:$B$5,2))</f>
        <v/>
      </c>
    </row>
    <row r="2961" customFormat="false" ht="12.8" hidden="false" customHeight="false" outlineLevel="0" collapsed="false">
      <c r="K2961" s="32" t="str">
        <f aca="false">IF(H2961="","",I2961*VLOOKUP(H2961,Kurse!$A$2:$B$5,2))</f>
        <v/>
      </c>
    </row>
    <row r="2962" customFormat="false" ht="12.8" hidden="false" customHeight="false" outlineLevel="0" collapsed="false">
      <c r="K2962" s="32" t="str">
        <f aca="false">IF(H2962="","",I2962*VLOOKUP(H2962,Kurse!$A$2:$B$5,2))</f>
        <v/>
      </c>
    </row>
    <row r="2963" customFormat="false" ht="12.8" hidden="false" customHeight="false" outlineLevel="0" collapsed="false">
      <c r="K2963" s="32" t="str">
        <f aca="false">IF(H2963="","",I2963*VLOOKUP(H2963,Kurse!$A$2:$B$5,2))</f>
        <v/>
      </c>
    </row>
    <row r="2964" customFormat="false" ht="12.8" hidden="false" customHeight="false" outlineLevel="0" collapsed="false">
      <c r="K2964" s="32" t="str">
        <f aca="false">IF(H2964="","",I2964*VLOOKUP(H2964,Kurse!$A$2:$B$5,2))</f>
        <v/>
      </c>
    </row>
    <row r="2965" customFormat="false" ht="12.8" hidden="false" customHeight="false" outlineLevel="0" collapsed="false">
      <c r="K2965" s="32" t="str">
        <f aca="false">IF(H2965="","",I2965*VLOOKUP(H2965,Kurse!$A$2:$B$5,2))</f>
        <v/>
      </c>
    </row>
    <row r="2966" customFormat="false" ht="12.8" hidden="false" customHeight="false" outlineLevel="0" collapsed="false">
      <c r="K2966" s="32" t="str">
        <f aca="false">IF(H2966="","",I2966*VLOOKUP(H2966,Kurse!$A$2:$B$5,2))</f>
        <v/>
      </c>
    </row>
    <row r="2967" customFormat="false" ht="12.8" hidden="false" customHeight="false" outlineLevel="0" collapsed="false">
      <c r="K2967" s="32" t="str">
        <f aca="false">IF(H2967="","",I2967*VLOOKUP(H2967,Kurse!$A$2:$B$5,2))</f>
        <v/>
      </c>
    </row>
    <row r="2968" customFormat="false" ht="12.8" hidden="false" customHeight="false" outlineLevel="0" collapsed="false">
      <c r="K2968" s="32" t="str">
        <f aca="false">IF(H2968="","",I2968*VLOOKUP(H2968,Kurse!$A$2:$B$5,2))</f>
        <v/>
      </c>
    </row>
    <row r="2969" customFormat="false" ht="12.8" hidden="false" customHeight="false" outlineLevel="0" collapsed="false">
      <c r="K2969" s="32" t="str">
        <f aca="false">IF(H2969="","",I2969*VLOOKUP(H2969,Kurse!$A$2:$B$5,2))</f>
        <v/>
      </c>
    </row>
    <row r="2970" customFormat="false" ht="12.8" hidden="false" customHeight="false" outlineLevel="0" collapsed="false">
      <c r="K2970" s="32" t="str">
        <f aca="false">IF(H2970="","",I2970*VLOOKUP(H2970,Kurse!$A$2:$B$5,2))</f>
        <v/>
      </c>
    </row>
    <row r="2971" customFormat="false" ht="12.8" hidden="false" customHeight="false" outlineLevel="0" collapsed="false">
      <c r="K2971" s="32" t="str">
        <f aca="false">IF(H2971="","",I2971*VLOOKUP(H2971,Kurse!$A$2:$B$5,2))</f>
        <v/>
      </c>
    </row>
    <row r="2972" customFormat="false" ht="12.8" hidden="false" customHeight="false" outlineLevel="0" collapsed="false">
      <c r="K2972" s="32" t="str">
        <f aca="false">IF(H2972="","",I2972*VLOOKUP(H2972,Kurse!$A$2:$B$5,2))</f>
        <v/>
      </c>
    </row>
    <row r="2973" customFormat="false" ht="12.8" hidden="false" customHeight="false" outlineLevel="0" collapsed="false">
      <c r="K2973" s="32" t="str">
        <f aca="false">IF(H2973="","",I2973*VLOOKUP(H2973,Kurse!$A$2:$B$5,2))</f>
        <v/>
      </c>
    </row>
    <row r="2974" customFormat="false" ht="12.8" hidden="false" customHeight="false" outlineLevel="0" collapsed="false">
      <c r="K2974" s="32" t="str">
        <f aca="false">IF(H2974="","",I2974*VLOOKUP(H2974,Kurse!$A$2:$B$5,2))</f>
        <v/>
      </c>
    </row>
    <row r="2975" customFormat="false" ht="12.8" hidden="false" customHeight="false" outlineLevel="0" collapsed="false">
      <c r="K2975" s="32" t="str">
        <f aca="false">IF(H2975="","",I2975*VLOOKUP(H2975,Kurse!$A$2:$B$5,2))</f>
        <v/>
      </c>
    </row>
    <row r="2976" customFormat="false" ht="12.8" hidden="false" customHeight="false" outlineLevel="0" collapsed="false">
      <c r="K2976" s="32" t="str">
        <f aca="false">IF(H2976="","",I2976*VLOOKUP(H2976,Kurse!$A$2:$B$5,2))</f>
        <v/>
      </c>
    </row>
    <row r="2977" customFormat="false" ht="12.8" hidden="false" customHeight="false" outlineLevel="0" collapsed="false">
      <c r="K2977" s="32" t="str">
        <f aca="false">IF(H2977="","",I2977*VLOOKUP(H2977,Kurse!$A$2:$B$5,2))</f>
        <v/>
      </c>
    </row>
    <row r="2978" customFormat="false" ht="12.8" hidden="false" customHeight="false" outlineLevel="0" collapsed="false">
      <c r="K2978" s="32" t="str">
        <f aca="false">IF(H2978="","",I2978*VLOOKUP(H2978,Kurse!$A$2:$B$5,2))</f>
        <v/>
      </c>
    </row>
    <row r="2979" customFormat="false" ht="12.8" hidden="false" customHeight="false" outlineLevel="0" collapsed="false">
      <c r="K2979" s="32" t="str">
        <f aca="false">IF(H2979="","",I2979*VLOOKUP(H2979,Kurse!$A$2:$B$5,2))</f>
        <v/>
      </c>
    </row>
    <row r="2980" customFormat="false" ht="12.8" hidden="false" customHeight="false" outlineLevel="0" collapsed="false">
      <c r="K2980" s="32" t="str">
        <f aca="false">IF(H2980="","",I2980*VLOOKUP(H2980,Kurse!$A$2:$B$5,2))</f>
        <v/>
      </c>
    </row>
    <row r="2981" customFormat="false" ht="12.8" hidden="false" customHeight="false" outlineLevel="0" collapsed="false">
      <c r="K2981" s="32" t="str">
        <f aca="false">IF(H2981="","",I2981*VLOOKUP(H2981,Kurse!$A$2:$B$5,2))</f>
        <v/>
      </c>
    </row>
    <row r="2982" customFormat="false" ht="12.8" hidden="false" customHeight="false" outlineLevel="0" collapsed="false">
      <c r="K2982" s="32" t="str">
        <f aca="false">IF(H2982="","",I2982*VLOOKUP(H2982,Kurse!$A$2:$B$5,2))</f>
        <v/>
      </c>
    </row>
    <row r="2983" customFormat="false" ht="12.8" hidden="false" customHeight="false" outlineLevel="0" collapsed="false">
      <c r="K2983" s="32" t="str">
        <f aca="false">IF(H2983="","",I2983*VLOOKUP(H2983,Kurse!$A$2:$B$5,2))</f>
        <v/>
      </c>
    </row>
    <row r="2984" customFormat="false" ht="12.8" hidden="false" customHeight="false" outlineLevel="0" collapsed="false">
      <c r="K2984" s="32" t="str">
        <f aca="false">IF(H2984="","",I2984*VLOOKUP(H2984,Kurse!$A$2:$B$5,2))</f>
        <v/>
      </c>
    </row>
    <row r="2985" customFormat="false" ht="12.8" hidden="false" customHeight="false" outlineLevel="0" collapsed="false">
      <c r="K2985" s="32" t="str">
        <f aca="false">IF(H2985="","",I2985*VLOOKUP(H2985,Kurse!$A$2:$B$5,2))</f>
        <v/>
      </c>
    </row>
    <row r="2986" customFormat="false" ht="12.8" hidden="false" customHeight="false" outlineLevel="0" collapsed="false">
      <c r="K2986" s="32" t="str">
        <f aca="false">IF(H2986="","",I2986*VLOOKUP(H2986,Kurse!$A$2:$B$5,2))</f>
        <v/>
      </c>
    </row>
    <row r="2987" customFormat="false" ht="12.8" hidden="false" customHeight="false" outlineLevel="0" collapsed="false">
      <c r="K2987" s="32" t="str">
        <f aca="false">IF(H2987="","",I2987*VLOOKUP(H2987,Kurse!$A$2:$B$5,2))</f>
        <v/>
      </c>
    </row>
    <row r="2988" customFormat="false" ht="12.8" hidden="false" customHeight="false" outlineLevel="0" collapsed="false">
      <c r="K2988" s="32" t="str">
        <f aca="false">IF(H2988="","",I2988*VLOOKUP(H2988,Kurse!$A$2:$B$5,2))</f>
        <v/>
      </c>
    </row>
    <row r="2989" customFormat="false" ht="12.8" hidden="false" customHeight="false" outlineLevel="0" collapsed="false">
      <c r="K2989" s="32" t="str">
        <f aca="false">IF(H2989="","",I2989*VLOOKUP(H2989,Kurse!$A$2:$B$5,2))</f>
        <v/>
      </c>
    </row>
    <row r="2990" customFormat="false" ht="12.8" hidden="false" customHeight="false" outlineLevel="0" collapsed="false">
      <c r="K2990" s="32" t="str">
        <f aca="false">IF(H2990="","",I2990*VLOOKUP(H2990,Kurse!$A$2:$B$5,2))</f>
        <v/>
      </c>
    </row>
    <row r="2991" customFormat="false" ht="12.8" hidden="false" customHeight="false" outlineLevel="0" collapsed="false">
      <c r="K2991" s="32" t="str">
        <f aca="false">IF(H2991="","",I2991*VLOOKUP(H2991,Kurse!$A$2:$B$5,2))</f>
        <v/>
      </c>
    </row>
    <row r="2992" customFormat="false" ht="12.8" hidden="false" customHeight="false" outlineLevel="0" collapsed="false">
      <c r="K2992" s="32" t="str">
        <f aca="false">IF(H2992="","",I2992*VLOOKUP(H2992,Kurse!$A$2:$B$5,2))</f>
        <v/>
      </c>
    </row>
    <row r="2993" customFormat="false" ht="12.8" hidden="false" customHeight="false" outlineLevel="0" collapsed="false">
      <c r="K2993" s="32" t="str">
        <f aca="false">IF(H2993="","",I2993*VLOOKUP(H2993,Kurse!$A$2:$B$5,2))</f>
        <v/>
      </c>
    </row>
    <row r="2994" customFormat="false" ht="12.8" hidden="false" customHeight="false" outlineLevel="0" collapsed="false">
      <c r="K2994" s="32" t="str">
        <f aca="false">IF(H2994="","",I2994*VLOOKUP(H2994,Kurse!$A$2:$B$5,2))</f>
        <v/>
      </c>
    </row>
    <row r="2995" customFormat="false" ht="12.8" hidden="false" customHeight="false" outlineLevel="0" collapsed="false">
      <c r="K2995" s="32" t="str">
        <f aca="false">IF(H2995="","",I2995*VLOOKUP(H2995,Kurse!$A$2:$B$5,2))</f>
        <v/>
      </c>
    </row>
    <row r="2996" customFormat="false" ht="12.8" hidden="false" customHeight="false" outlineLevel="0" collapsed="false">
      <c r="K2996" s="32" t="str">
        <f aca="false">IF(H2996="","",I2996*VLOOKUP(H2996,Kurse!$A$2:$B$5,2))</f>
        <v/>
      </c>
    </row>
    <row r="2997" customFormat="false" ht="12.8" hidden="false" customHeight="false" outlineLevel="0" collapsed="false">
      <c r="K2997" s="32" t="str">
        <f aca="false">IF(H2997="","",I2997*VLOOKUP(H2997,Kurse!$A$2:$B$5,2))</f>
        <v/>
      </c>
    </row>
    <row r="2998" customFormat="false" ht="12.8" hidden="false" customHeight="false" outlineLevel="0" collapsed="false">
      <c r="K2998" s="32" t="str">
        <f aca="false">IF(H2998="","",I2998*VLOOKUP(H2998,Kurse!$A$2:$B$5,2))</f>
        <v/>
      </c>
    </row>
    <row r="2999" customFormat="false" ht="12.8" hidden="false" customHeight="false" outlineLevel="0" collapsed="false">
      <c r="K2999" s="32" t="str">
        <f aca="false">IF(H2999="","",I2999*VLOOKUP(H2999,Kurse!$A$2:$B$5,2))</f>
        <v/>
      </c>
    </row>
    <row r="3000" customFormat="false" ht="12.8" hidden="false" customHeight="false" outlineLevel="0" collapsed="false">
      <c r="K3000" s="32" t="str">
        <f aca="false">IF(H3000="","",I3000*VLOOKUP(H3000,Kurse!$A$2:$B$5,2))</f>
        <v/>
      </c>
    </row>
    <row r="3001" customFormat="false" ht="12.8" hidden="false" customHeight="false" outlineLevel="0" collapsed="false">
      <c r="K3001" s="32" t="str">
        <f aca="false">IF(H3001="","",I3001*VLOOKUP(H3001,Kurse!$A$2:$B$5,2))</f>
        <v/>
      </c>
    </row>
    <row r="3002" customFormat="false" ht="12.8" hidden="false" customHeight="false" outlineLevel="0" collapsed="false">
      <c r="K3002" s="32" t="str">
        <f aca="false">IF(H3002="","",I3002*VLOOKUP(H3002,Kurse!$A$2:$B$5,2))</f>
        <v/>
      </c>
    </row>
    <row r="3003" customFormat="false" ht="12.8" hidden="false" customHeight="false" outlineLevel="0" collapsed="false">
      <c r="K3003" s="32" t="str">
        <f aca="false">IF(H3003="","",I3003*VLOOKUP(H3003,Kurse!$A$2:$B$5,2))</f>
        <v/>
      </c>
    </row>
    <row r="3004" customFormat="false" ht="12.8" hidden="false" customHeight="false" outlineLevel="0" collapsed="false">
      <c r="K3004" s="32" t="str">
        <f aca="false">IF(H3004="","",I3004*VLOOKUP(H3004,Kurse!$A$2:$B$5,2))</f>
        <v/>
      </c>
    </row>
    <row r="3005" customFormat="false" ht="12.8" hidden="false" customHeight="false" outlineLevel="0" collapsed="false">
      <c r="K3005" s="32" t="str">
        <f aca="false">IF(H3005="","",I3005*VLOOKUP(H3005,Kurse!$A$2:$B$5,2))</f>
        <v/>
      </c>
    </row>
    <row r="3006" customFormat="false" ht="12.8" hidden="false" customHeight="false" outlineLevel="0" collapsed="false">
      <c r="K3006" s="32" t="str">
        <f aca="false">IF(H3006="","",I3006*VLOOKUP(H3006,Kurse!$A$2:$B$5,2))</f>
        <v/>
      </c>
    </row>
    <row r="3007" customFormat="false" ht="12.8" hidden="false" customHeight="false" outlineLevel="0" collapsed="false">
      <c r="K3007" s="32" t="str">
        <f aca="false">IF(H3007="","",I3007*VLOOKUP(H3007,Kurse!$A$2:$B$5,2))</f>
        <v/>
      </c>
    </row>
    <row r="3008" customFormat="false" ht="12.8" hidden="false" customHeight="false" outlineLevel="0" collapsed="false">
      <c r="K3008" s="32" t="str">
        <f aca="false">IF(H3008="","",I3008*VLOOKUP(H3008,Kurse!$A$2:$B$5,2))</f>
        <v/>
      </c>
    </row>
    <row r="3009" customFormat="false" ht="12.8" hidden="false" customHeight="false" outlineLevel="0" collapsed="false">
      <c r="K3009" s="32" t="str">
        <f aca="false">IF(H3009="","",I3009*VLOOKUP(H3009,Kurse!$A$2:$B$5,2))</f>
        <v/>
      </c>
    </row>
    <row r="3010" customFormat="false" ht="12.8" hidden="false" customHeight="false" outlineLevel="0" collapsed="false">
      <c r="K3010" s="32" t="str">
        <f aca="false">IF(H3010="","",I3010*VLOOKUP(H3010,Kurse!$A$2:$B$5,2))</f>
        <v/>
      </c>
    </row>
    <row r="3011" customFormat="false" ht="12.8" hidden="false" customHeight="false" outlineLevel="0" collapsed="false">
      <c r="K3011" s="32" t="str">
        <f aca="false">IF(H3011="","",I3011*VLOOKUP(H3011,Kurse!$A$2:$B$5,2))</f>
        <v/>
      </c>
    </row>
    <row r="3012" customFormat="false" ht="12.8" hidden="false" customHeight="false" outlineLevel="0" collapsed="false">
      <c r="K3012" s="32" t="str">
        <f aca="false">IF(H3012="","",I3012*VLOOKUP(H3012,Kurse!$A$2:$B$5,2))</f>
        <v/>
      </c>
    </row>
    <row r="3013" customFormat="false" ht="12.8" hidden="false" customHeight="false" outlineLevel="0" collapsed="false">
      <c r="K3013" s="32" t="str">
        <f aca="false">IF(H3013="","",I3013*VLOOKUP(H3013,Kurse!$A$2:$B$5,2))</f>
        <v/>
      </c>
    </row>
    <row r="3014" customFormat="false" ht="12.8" hidden="false" customHeight="false" outlineLevel="0" collapsed="false">
      <c r="K3014" s="32" t="str">
        <f aca="false">IF(H3014="","",I3014*VLOOKUP(H3014,Kurse!$A$2:$B$5,2))</f>
        <v/>
      </c>
    </row>
    <row r="3015" customFormat="false" ht="12.8" hidden="false" customHeight="false" outlineLevel="0" collapsed="false">
      <c r="K3015" s="32" t="str">
        <f aca="false">IF(H3015="","",I3015*VLOOKUP(H3015,Kurse!$A$2:$B$5,2))</f>
        <v/>
      </c>
    </row>
    <row r="3016" customFormat="false" ht="12.8" hidden="false" customHeight="false" outlineLevel="0" collapsed="false">
      <c r="K3016" s="32" t="str">
        <f aca="false">IF(H3016="","",I3016*VLOOKUP(H3016,Kurse!$A$2:$B$5,2))</f>
        <v/>
      </c>
    </row>
    <row r="3017" customFormat="false" ht="12.8" hidden="false" customHeight="false" outlineLevel="0" collapsed="false">
      <c r="K3017" s="32" t="str">
        <f aca="false">IF(H3017="","",I3017*VLOOKUP(H3017,Kurse!$A$2:$B$5,2))</f>
        <v/>
      </c>
    </row>
    <row r="3018" customFormat="false" ht="12.8" hidden="false" customHeight="false" outlineLevel="0" collapsed="false">
      <c r="K3018" s="32" t="str">
        <f aca="false">IF(H3018="","",I3018*VLOOKUP(H3018,Kurse!$A$2:$B$5,2))</f>
        <v/>
      </c>
    </row>
    <row r="3019" customFormat="false" ht="12.8" hidden="false" customHeight="false" outlineLevel="0" collapsed="false">
      <c r="K3019" s="32" t="str">
        <f aca="false">IF(H3019="","",I3019*VLOOKUP(H3019,Kurse!$A$2:$B$5,2))</f>
        <v/>
      </c>
    </row>
    <row r="3020" customFormat="false" ht="12.8" hidden="false" customHeight="false" outlineLevel="0" collapsed="false">
      <c r="K3020" s="32" t="str">
        <f aca="false">IF(H3020="","",I3020*VLOOKUP(H3020,Kurse!$A$2:$B$5,2))</f>
        <v/>
      </c>
    </row>
    <row r="3021" customFormat="false" ht="12.8" hidden="false" customHeight="false" outlineLevel="0" collapsed="false">
      <c r="K3021" s="32" t="str">
        <f aca="false">IF(H3021="","",I3021*VLOOKUP(H3021,Kurse!$A$2:$B$5,2))</f>
        <v/>
      </c>
    </row>
    <row r="3022" customFormat="false" ht="12.8" hidden="false" customHeight="false" outlineLevel="0" collapsed="false">
      <c r="K3022" s="32" t="str">
        <f aca="false">IF(H3022="","",I3022*VLOOKUP(H3022,Kurse!$A$2:$B$5,2))</f>
        <v/>
      </c>
    </row>
    <row r="3023" customFormat="false" ht="12.8" hidden="false" customHeight="false" outlineLevel="0" collapsed="false">
      <c r="K3023" s="32" t="str">
        <f aca="false">IF(H3023="","",I3023*VLOOKUP(H3023,Kurse!$A$2:$B$5,2))</f>
        <v/>
      </c>
    </row>
    <row r="3024" customFormat="false" ht="12.8" hidden="false" customHeight="false" outlineLevel="0" collapsed="false">
      <c r="K3024" s="32" t="str">
        <f aca="false">IF(H3024="","",I3024*VLOOKUP(H3024,Kurse!$A$2:$B$5,2))</f>
        <v/>
      </c>
    </row>
    <row r="3025" customFormat="false" ht="12.8" hidden="false" customHeight="false" outlineLevel="0" collapsed="false">
      <c r="K3025" s="32" t="str">
        <f aca="false">IF(H3025="","",I3025*VLOOKUP(H3025,Kurse!$A$2:$B$5,2))</f>
        <v/>
      </c>
    </row>
    <row r="3026" customFormat="false" ht="12.8" hidden="false" customHeight="false" outlineLevel="0" collapsed="false">
      <c r="K3026" s="32" t="str">
        <f aca="false">IF(H3026="","",I3026*VLOOKUP(H3026,Kurse!$A$2:$B$5,2))</f>
        <v/>
      </c>
    </row>
    <row r="3027" customFormat="false" ht="12.8" hidden="false" customHeight="false" outlineLevel="0" collapsed="false">
      <c r="K3027" s="32" t="str">
        <f aca="false">IF(H3027="","",I3027*VLOOKUP(H3027,Kurse!$A$2:$B$5,2))</f>
        <v/>
      </c>
    </row>
    <row r="3028" customFormat="false" ht="12.8" hidden="false" customHeight="false" outlineLevel="0" collapsed="false">
      <c r="K3028" s="32" t="str">
        <f aca="false">IF(H3028="","",I3028*VLOOKUP(H3028,Kurse!$A$2:$B$5,2))</f>
        <v/>
      </c>
    </row>
    <row r="3029" customFormat="false" ht="12.8" hidden="false" customHeight="false" outlineLevel="0" collapsed="false">
      <c r="K3029" s="32" t="str">
        <f aca="false">IF(H3029="","",I3029*VLOOKUP(H3029,Kurse!$A$2:$B$5,2))</f>
        <v/>
      </c>
    </row>
    <row r="3030" customFormat="false" ht="12.8" hidden="false" customHeight="false" outlineLevel="0" collapsed="false">
      <c r="K3030" s="32" t="str">
        <f aca="false">IF(H3030="","",I3030*VLOOKUP(H3030,Kurse!$A$2:$B$5,2))</f>
        <v/>
      </c>
    </row>
    <row r="3031" customFormat="false" ht="12.8" hidden="false" customHeight="false" outlineLevel="0" collapsed="false">
      <c r="K3031" s="32" t="str">
        <f aca="false">IF(H3031="","",I3031*VLOOKUP(H3031,Kurse!$A$2:$B$5,2))</f>
        <v/>
      </c>
    </row>
    <row r="3032" customFormat="false" ht="12.8" hidden="false" customHeight="false" outlineLevel="0" collapsed="false">
      <c r="K3032" s="32" t="str">
        <f aca="false">IF(H3032="","",I3032*VLOOKUP(H3032,Kurse!$A$2:$B$5,2))</f>
        <v/>
      </c>
    </row>
    <row r="3033" customFormat="false" ht="12.8" hidden="false" customHeight="false" outlineLevel="0" collapsed="false">
      <c r="K3033" s="32" t="str">
        <f aca="false">IF(H3033="","",I3033*VLOOKUP(H3033,Kurse!$A$2:$B$5,2))</f>
        <v/>
      </c>
    </row>
    <row r="3034" customFormat="false" ht="12.8" hidden="false" customHeight="false" outlineLevel="0" collapsed="false">
      <c r="K3034" s="32" t="str">
        <f aca="false">IF(H3034="","",I3034*VLOOKUP(H3034,Kurse!$A$2:$B$5,2))</f>
        <v/>
      </c>
    </row>
    <row r="3035" customFormat="false" ht="12.8" hidden="false" customHeight="false" outlineLevel="0" collapsed="false">
      <c r="K3035" s="32" t="str">
        <f aca="false">IF(H3035="","",I3035*VLOOKUP(H3035,Kurse!$A$2:$B$5,2))</f>
        <v/>
      </c>
    </row>
    <row r="3036" customFormat="false" ht="12.8" hidden="false" customHeight="false" outlineLevel="0" collapsed="false">
      <c r="K3036" s="32" t="str">
        <f aca="false">IF(H3036="","",I3036*VLOOKUP(H3036,Kurse!$A$2:$B$5,2))</f>
        <v/>
      </c>
    </row>
    <row r="3037" customFormat="false" ht="12.8" hidden="false" customHeight="false" outlineLevel="0" collapsed="false">
      <c r="K3037" s="32" t="str">
        <f aca="false">IF(H3037="","",I3037*VLOOKUP(H3037,Kurse!$A$2:$B$5,2))</f>
        <v/>
      </c>
    </row>
    <row r="3038" customFormat="false" ht="12.8" hidden="false" customHeight="false" outlineLevel="0" collapsed="false">
      <c r="K3038" s="32" t="str">
        <f aca="false">IF(H3038="","",I3038*VLOOKUP(H3038,Kurse!$A$2:$B$5,2))</f>
        <v/>
      </c>
    </row>
    <row r="3039" customFormat="false" ht="12.8" hidden="false" customHeight="false" outlineLevel="0" collapsed="false">
      <c r="K3039" s="32" t="str">
        <f aca="false">IF(H3039="","",I3039*VLOOKUP(H3039,Kurse!$A$2:$B$5,2))</f>
        <v/>
      </c>
    </row>
    <row r="3040" customFormat="false" ht="12.8" hidden="false" customHeight="false" outlineLevel="0" collapsed="false">
      <c r="K3040" s="32" t="str">
        <f aca="false">IF(H3040="","",I3040*VLOOKUP(H3040,Kurse!$A$2:$B$5,2))</f>
        <v/>
      </c>
    </row>
    <row r="3041" customFormat="false" ht="12.8" hidden="false" customHeight="false" outlineLevel="0" collapsed="false">
      <c r="K3041" s="32" t="str">
        <f aca="false">IF(H3041="","",I3041*VLOOKUP(H3041,Kurse!$A$2:$B$5,2))</f>
        <v/>
      </c>
    </row>
    <row r="3042" customFormat="false" ht="12.8" hidden="false" customHeight="false" outlineLevel="0" collapsed="false">
      <c r="K3042" s="32" t="str">
        <f aca="false">IF(H3042="","",I3042*VLOOKUP(H3042,Kurse!$A$2:$B$5,2))</f>
        <v/>
      </c>
    </row>
    <row r="3043" customFormat="false" ht="12.8" hidden="false" customHeight="false" outlineLevel="0" collapsed="false">
      <c r="K3043" s="32" t="str">
        <f aca="false">IF(H3043="","",I3043*VLOOKUP(H3043,Kurse!$A$2:$B$5,2))</f>
        <v/>
      </c>
    </row>
    <row r="3044" customFormat="false" ht="12.8" hidden="false" customHeight="false" outlineLevel="0" collapsed="false">
      <c r="K3044" s="32" t="str">
        <f aca="false">IF(H3044="","",I3044*VLOOKUP(H3044,Kurse!$A$2:$B$5,2))</f>
        <v/>
      </c>
    </row>
    <row r="3045" customFormat="false" ht="12.8" hidden="false" customHeight="false" outlineLevel="0" collapsed="false">
      <c r="K3045" s="32" t="str">
        <f aca="false">IF(H3045="","",I3045*VLOOKUP(H3045,Kurse!$A$2:$B$5,2))</f>
        <v/>
      </c>
    </row>
    <row r="3046" customFormat="false" ht="12.8" hidden="false" customHeight="false" outlineLevel="0" collapsed="false">
      <c r="K3046" s="32" t="str">
        <f aca="false">IF(H3046="","",I3046*VLOOKUP(H3046,Kurse!$A$2:$B$5,2))</f>
        <v/>
      </c>
    </row>
    <row r="3047" customFormat="false" ht="12.8" hidden="false" customHeight="false" outlineLevel="0" collapsed="false">
      <c r="K3047" s="32" t="str">
        <f aca="false">IF(H3047="","",I3047*VLOOKUP(H3047,Kurse!$A$2:$B$5,2))</f>
        <v/>
      </c>
    </row>
    <row r="3048" customFormat="false" ht="12.8" hidden="false" customHeight="false" outlineLevel="0" collapsed="false">
      <c r="K3048" s="32" t="str">
        <f aca="false">IF(H3048="","",I3048*VLOOKUP(H3048,Kurse!$A$2:$B$5,2))</f>
        <v/>
      </c>
    </row>
    <row r="3049" customFormat="false" ht="12.8" hidden="false" customHeight="false" outlineLevel="0" collapsed="false">
      <c r="K3049" s="32" t="str">
        <f aca="false">IF(H3049="","",I3049*VLOOKUP(H3049,Kurse!$A$2:$B$5,2))</f>
        <v/>
      </c>
    </row>
    <row r="3050" customFormat="false" ht="12.8" hidden="false" customHeight="false" outlineLevel="0" collapsed="false">
      <c r="K3050" s="32" t="str">
        <f aca="false">IF(H3050="","",I3050*VLOOKUP(H3050,Kurse!$A$2:$B$5,2))</f>
        <v/>
      </c>
    </row>
    <row r="3051" customFormat="false" ht="12.8" hidden="false" customHeight="false" outlineLevel="0" collapsed="false">
      <c r="K3051" s="32" t="str">
        <f aca="false">IF(H3051="","",I3051*VLOOKUP(H3051,Kurse!$A$2:$B$5,2))</f>
        <v/>
      </c>
    </row>
    <row r="3052" customFormat="false" ht="12.8" hidden="false" customHeight="false" outlineLevel="0" collapsed="false">
      <c r="K3052" s="32" t="str">
        <f aca="false">IF(H3052="","",I3052*VLOOKUP(H3052,Kurse!$A$2:$B$5,2))</f>
        <v/>
      </c>
    </row>
    <row r="3053" customFormat="false" ht="12.8" hidden="false" customHeight="false" outlineLevel="0" collapsed="false">
      <c r="K3053" s="32" t="str">
        <f aca="false">IF(H3053="","",I3053*VLOOKUP(H3053,Kurse!$A$2:$B$5,2))</f>
        <v/>
      </c>
    </row>
    <row r="3054" customFormat="false" ht="12.8" hidden="false" customHeight="false" outlineLevel="0" collapsed="false">
      <c r="K3054" s="32" t="str">
        <f aca="false">IF(H3054="","",I3054*VLOOKUP(H3054,Kurse!$A$2:$B$5,2))</f>
        <v/>
      </c>
    </row>
    <row r="3055" customFormat="false" ht="12.8" hidden="false" customHeight="false" outlineLevel="0" collapsed="false">
      <c r="K3055" s="32" t="str">
        <f aca="false">IF(H3055="","",I3055*VLOOKUP(H3055,Kurse!$A$2:$B$5,2))</f>
        <v/>
      </c>
    </row>
    <row r="3056" customFormat="false" ht="12.8" hidden="false" customHeight="false" outlineLevel="0" collapsed="false">
      <c r="K3056" s="32" t="str">
        <f aca="false">IF(H3056="","",I3056*VLOOKUP(H3056,Kurse!$A$2:$B$5,2))</f>
        <v/>
      </c>
    </row>
    <row r="3057" customFormat="false" ht="12.8" hidden="false" customHeight="false" outlineLevel="0" collapsed="false">
      <c r="K3057" s="32" t="str">
        <f aca="false">IF(H3057="","",I3057*VLOOKUP(H3057,Kurse!$A$2:$B$5,2))</f>
        <v/>
      </c>
    </row>
    <row r="3058" customFormat="false" ht="12.8" hidden="false" customHeight="false" outlineLevel="0" collapsed="false">
      <c r="K3058" s="32" t="str">
        <f aca="false">IF(H3058="","",I3058*VLOOKUP(H3058,Kurse!$A$2:$B$5,2))</f>
        <v/>
      </c>
    </row>
    <row r="3059" customFormat="false" ht="12.8" hidden="false" customHeight="false" outlineLevel="0" collapsed="false">
      <c r="K3059" s="32" t="str">
        <f aca="false">IF(H3059="","",I3059*VLOOKUP(H3059,Kurse!$A$2:$B$5,2))</f>
        <v/>
      </c>
    </row>
    <row r="3060" customFormat="false" ht="12.8" hidden="false" customHeight="false" outlineLevel="0" collapsed="false">
      <c r="K3060" s="32" t="str">
        <f aca="false">IF(H3060="","",I3060*VLOOKUP(H3060,Kurse!$A$2:$B$5,2))</f>
        <v/>
      </c>
    </row>
    <row r="3061" customFormat="false" ht="12.8" hidden="false" customHeight="false" outlineLevel="0" collapsed="false">
      <c r="K3061" s="32" t="str">
        <f aca="false">IF(H3061="","",I3061*VLOOKUP(H3061,Kurse!$A$2:$B$5,2))</f>
        <v/>
      </c>
    </row>
    <row r="3062" customFormat="false" ht="12.8" hidden="false" customHeight="false" outlineLevel="0" collapsed="false">
      <c r="K3062" s="32" t="str">
        <f aca="false">IF(H3062="","",I3062*VLOOKUP(H3062,Kurse!$A$2:$B$5,2))</f>
        <v/>
      </c>
    </row>
    <row r="3063" customFormat="false" ht="12.8" hidden="false" customHeight="false" outlineLevel="0" collapsed="false">
      <c r="K3063" s="32" t="str">
        <f aca="false">IF(H3063="","",I3063*VLOOKUP(H3063,Kurse!$A$2:$B$5,2))</f>
        <v/>
      </c>
    </row>
    <row r="3064" customFormat="false" ht="12.8" hidden="false" customHeight="false" outlineLevel="0" collapsed="false">
      <c r="K3064" s="32" t="str">
        <f aca="false">IF(H3064="","",I3064*VLOOKUP(H3064,Kurse!$A$2:$B$5,2))</f>
        <v/>
      </c>
    </row>
    <row r="3065" customFormat="false" ht="12.8" hidden="false" customHeight="false" outlineLevel="0" collapsed="false">
      <c r="K3065" s="32" t="str">
        <f aca="false">IF(H3065="","",I3065*VLOOKUP(H3065,Kurse!$A$2:$B$5,2))</f>
        <v/>
      </c>
    </row>
    <row r="3066" customFormat="false" ht="12.8" hidden="false" customHeight="false" outlineLevel="0" collapsed="false">
      <c r="K3066" s="32" t="str">
        <f aca="false">IF(H3066="","",I3066*VLOOKUP(H3066,Kurse!$A$2:$B$5,2))</f>
        <v/>
      </c>
    </row>
    <row r="3067" customFormat="false" ht="12.8" hidden="false" customHeight="false" outlineLevel="0" collapsed="false">
      <c r="K3067" s="32" t="str">
        <f aca="false">IF(H3067="","",I3067*VLOOKUP(H3067,Kurse!$A$2:$B$5,2))</f>
        <v/>
      </c>
    </row>
    <row r="3068" customFormat="false" ht="12.8" hidden="false" customHeight="false" outlineLevel="0" collapsed="false">
      <c r="K3068" s="32" t="str">
        <f aca="false">IF(H3068="","",I3068*VLOOKUP(H3068,Kurse!$A$2:$B$5,2))</f>
        <v/>
      </c>
    </row>
    <row r="3069" customFormat="false" ht="12.8" hidden="false" customHeight="false" outlineLevel="0" collapsed="false">
      <c r="K3069" s="32" t="str">
        <f aca="false">IF(H3069="","",I3069*VLOOKUP(H3069,Kurse!$A$2:$B$5,2))</f>
        <v/>
      </c>
    </row>
    <row r="3070" customFormat="false" ht="12.8" hidden="false" customHeight="false" outlineLevel="0" collapsed="false">
      <c r="K3070" s="32" t="str">
        <f aca="false">IF(H3070="","",I3070*VLOOKUP(H3070,Kurse!$A$2:$B$5,2))</f>
        <v/>
      </c>
    </row>
    <row r="3071" customFormat="false" ht="12.8" hidden="false" customHeight="false" outlineLevel="0" collapsed="false">
      <c r="K3071" s="32" t="str">
        <f aca="false">IF(H3071="","",I3071*VLOOKUP(H3071,Kurse!$A$2:$B$5,2))</f>
        <v/>
      </c>
    </row>
    <row r="3072" customFormat="false" ht="12.8" hidden="false" customHeight="false" outlineLevel="0" collapsed="false">
      <c r="K3072" s="32" t="str">
        <f aca="false">IF(H3072="","",I3072*VLOOKUP(H3072,Kurse!$A$2:$B$5,2))</f>
        <v/>
      </c>
    </row>
    <row r="3073" customFormat="false" ht="12.8" hidden="false" customHeight="false" outlineLevel="0" collapsed="false">
      <c r="K3073" s="32" t="str">
        <f aca="false">IF(H3073="","",I3073*VLOOKUP(H3073,Kurse!$A$2:$B$5,2))</f>
        <v/>
      </c>
    </row>
    <row r="3074" customFormat="false" ht="12.8" hidden="false" customHeight="false" outlineLevel="0" collapsed="false">
      <c r="K3074" s="32" t="str">
        <f aca="false">IF(H3074="","",I3074*VLOOKUP(H3074,Kurse!$A$2:$B$5,2))</f>
        <v/>
      </c>
    </row>
    <row r="3075" customFormat="false" ht="12.8" hidden="false" customHeight="false" outlineLevel="0" collapsed="false">
      <c r="K3075" s="32" t="str">
        <f aca="false">IF(H3075="","",I3075*VLOOKUP(H3075,Kurse!$A$2:$B$5,2))</f>
        <v/>
      </c>
    </row>
    <row r="3076" customFormat="false" ht="12.8" hidden="false" customHeight="false" outlineLevel="0" collapsed="false">
      <c r="K3076" s="32" t="str">
        <f aca="false">IF(H3076="","",I3076*VLOOKUP(H3076,Kurse!$A$2:$B$5,2))</f>
        <v/>
      </c>
    </row>
    <row r="3077" customFormat="false" ht="12.8" hidden="false" customHeight="false" outlineLevel="0" collapsed="false">
      <c r="K3077" s="32" t="str">
        <f aca="false">IF(H3077="","",I3077*VLOOKUP(H3077,Kurse!$A$2:$B$5,2))</f>
        <v/>
      </c>
    </row>
    <row r="3078" customFormat="false" ht="12.8" hidden="false" customHeight="false" outlineLevel="0" collapsed="false">
      <c r="K3078" s="32" t="str">
        <f aca="false">IF(H3078="","",I3078*VLOOKUP(H3078,Kurse!$A$2:$B$5,2))</f>
        <v/>
      </c>
    </row>
    <row r="3079" customFormat="false" ht="12.8" hidden="false" customHeight="false" outlineLevel="0" collapsed="false">
      <c r="K3079" s="32" t="str">
        <f aca="false">IF(H3079="","",I3079*VLOOKUP(H3079,Kurse!$A$2:$B$5,2))</f>
        <v/>
      </c>
    </row>
    <row r="3080" customFormat="false" ht="12.8" hidden="false" customHeight="false" outlineLevel="0" collapsed="false">
      <c r="K3080" s="32" t="str">
        <f aca="false">IF(H3080="","",I3080*VLOOKUP(H3080,Kurse!$A$2:$B$5,2))</f>
        <v/>
      </c>
    </row>
    <row r="3081" customFormat="false" ht="12.8" hidden="false" customHeight="false" outlineLevel="0" collapsed="false">
      <c r="K3081" s="32" t="str">
        <f aca="false">IF(H3081="","",I3081*VLOOKUP(H3081,Kurse!$A$2:$B$5,2))</f>
        <v/>
      </c>
    </row>
    <row r="3082" customFormat="false" ht="12.8" hidden="false" customHeight="false" outlineLevel="0" collapsed="false">
      <c r="K3082" s="32" t="str">
        <f aca="false">IF(H3082="","",I3082*VLOOKUP(H3082,Kurse!$A$2:$B$5,2))</f>
        <v/>
      </c>
    </row>
    <row r="3083" customFormat="false" ht="12.8" hidden="false" customHeight="false" outlineLevel="0" collapsed="false">
      <c r="K3083" s="32" t="str">
        <f aca="false">IF(H3083="","",I3083*VLOOKUP(H3083,Kurse!$A$2:$B$5,2))</f>
        <v/>
      </c>
    </row>
    <row r="3084" customFormat="false" ht="12.8" hidden="false" customHeight="false" outlineLevel="0" collapsed="false">
      <c r="K3084" s="32" t="str">
        <f aca="false">IF(H3084="","",I3084*VLOOKUP(H3084,Kurse!$A$2:$B$5,2))</f>
        <v/>
      </c>
    </row>
    <row r="3085" customFormat="false" ht="12.8" hidden="false" customHeight="false" outlineLevel="0" collapsed="false">
      <c r="K3085" s="32" t="str">
        <f aca="false">IF(H3085="","",I3085*VLOOKUP(H3085,Kurse!$A$2:$B$5,2))</f>
        <v/>
      </c>
    </row>
    <row r="3086" customFormat="false" ht="12.8" hidden="false" customHeight="false" outlineLevel="0" collapsed="false">
      <c r="K3086" s="32" t="str">
        <f aca="false">IF(H3086="","",I3086*VLOOKUP(H3086,Kurse!$A$2:$B$5,2))</f>
        <v/>
      </c>
    </row>
    <row r="3087" customFormat="false" ht="12.8" hidden="false" customHeight="false" outlineLevel="0" collapsed="false">
      <c r="K3087" s="32" t="str">
        <f aca="false">IF(H3087="","",I3087*VLOOKUP(H3087,Kurse!$A$2:$B$5,2))</f>
        <v/>
      </c>
    </row>
    <row r="3088" customFormat="false" ht="12.8" hidden="false" customHeight="false" outlineLevel="0" collapsed="false">
      <c r="K3088" s="32" t="str">
        <f aca="false">IF(H3088="","",I3088*VLOOKUP(H3088,Kurse!$A$2:$B$5,2))</f>
        <v/>
      </c>
    </row>
    <row r="3089" customFormat="false" ht="12.8" hidden="false" customHeight="false" outlineLevel="0" collapsed="false">
      <c r="K3089" s="32" t="str">
        <f aca="false">IF(H3089="","",I3089*VLOOKUP(H3089,Kurse!$A$2:$B$5,2))</f>
        <v/>
      </c>
    </row>
    <row r="3090" customFormat="false" ht="12.8" hidden="false" customHeight="false" outlineLevel="0" collapsed="false">
      <c r="K3090" s="32" t="str">
        <f aca="false">IF(H3090="","",I3090*VLOOKUP(H3090,Kurse!$A$2:$B$5,2))</f>
        <v/>
      </c>
    </row>
    <row r="3091" customFormat="false" ht="12.8" hidden="false" customHeight="false" outlineLevel="0" collapsed="false">
      <c r="K3091" s="32" t="str">
        <f aca="false">IF(H3091="","",I3091*VLOOKUP(H3091,Kurse!$A$2:$B$5,2))</f>
        <v/>
      </c>
    </row>
    <row r="3092" customFormat="false" ht="12.8" hidden="false" customHeight="false" outlineLevel="0" collapsed="false">
      <c r="K3092" s="32" t="str">
        <f aca="false">IF(H3092="","",I3092*VLOOKUP(H3092,Kurse!$A$2:$B$5,2))</f>
        <v/>
      </c>
    </row>
    <row r="3093" customFormat="false" ht="12.8" hidden="false" customHeight="false" outlineLevel="0" collapsed="false">
      <c r="K3093" s="32" t="str">
        <f aca="false">IF(H3093="","",I3093*VLOOKUP(H3093,Kurse!$A$2:$B$5,2))</f>
        <v/>
      </c>
    </row>
    <row r="3094" customFormat="false" ht="12.8" hidden="false" customHeight="false" outlineLevel="0" collapsed="false">
      <c r="K3094" s="32" t="str">
        <f aca="false">IF(H3094="","",I3094*VLOOKUP(H3094,Kurse!$A$2:$B$5,2))</f>
        <v/>
      </c>
    </row>
    <row r="3095" customFormat="false" ht="12.8" hidden="false" customHeight="false" outlineLevel="0" collapsed="false">
      <c r="K3095" s="32" t="str">
        <f aca="false">IF(H3095="","",I3095*VLOOKUP(H3095,Kurse!$A$2:$B$5,2))</f>
        <v/>
      </c>
    </row>
    <row r="3096" customFormat="false" ht="12.8" hidden="false" customHeight="false" outlineLevel="0" collapsed="false">
      <c r="K3096" s="32" t="str">
        <f aca="false">IF(H3096="","",I3096*VLOOKUP(H3096,Kurse!$A$2:$B$5,2))</f>
        <v/>
      </c>
    </row>
    <row r="3097" customFormat="false" ht="12.8" hidden="false" customHeight="false" outlineLevel="0" collapsed="false">
      <c r="K3097" s="32" t="str">
        <f aca="false">IF(H3097="","",I3097*VLOOKUP(H3097,Kurse!$A$2:$B$5,2))</f>
        <v/>
      </c>
    </row>
    <row r="3098" customFormat="false" ht="12.8" hidden="false" customHeight="false" outlineLevel="0" collapsed="false">
      <c r="K3098" s="32" t="str">
        <f aca="false">IF(H3098="","",I3098*VLOOKUP(H3098,Kurse!$A$2:$B$5,2))</f>
        <v/>
      </c>
    </row>
    <row r="3099" customFormat="false" ht="12.8" hidden="false" customHeight="false" outlineLevel="0" collapsed="false">
      <c r="K3099" s="32" t="str">
        <f aca="false">IF(H3099="","",I3099*VLOOKUP(H3099,Kurse!$A$2:$B$5,2))</f>
        <v/>
      </c>
    </row>
    <row r="3100" customFormat="false" ht="12.8" hidden="false" customHeight="false" outlineLevel="0" collapsed="false">
      <c r="K3100" s="32" t="str">
        <f aca="false">IF(H3100="","",I3100*VLOOKUP(H3100,Kurse!$A$2:$B$5,2))</f>
        <v/>
      </c>
    </row>
    <row r="3101" customFormat="false" ht="12.8" hidden="false" customHeight="false" outlineLevel="0" collapsed="false">
      <c r="K3101" s="32" t="str">
        <f aca="false">IF(H3101="","",I3101*VLOOKUP(H3101,Kurse!$A$2:$B$5,2))</f>
        <v/>
      </c>
    </row>
    <row r="3102" customFormat="false" ht="12.8" hidden="false" customHeight="false" outlineLevel="0" collapsed="false">
      <c r="K3102" s="32" t="str">
        <f aca="false">IF(H3102="","",I3102*VLOOKUP(H3102,Kurse!$A$2:$B$5,2))</f>
        <v/>
      </c>
    </row>
    <row r="3103" customFormat="false" ht="12.8" hidden="false" customHeight="false" outlineLevel="0" collapsed="false">
      <c r="K3103" s="32" t="str">
        <f aca="false">IF(H3103="","",I3103*VLOOKUP(H3103,Kurse!$A$2:$B$5,2))</f>
        <v/>
      </c>
    </row>
    <row r="3104" customFormat="false" ht="12.8" hidden="false" customHeight="false" outlineLevel="0" collapsed="false">
      <c r="K3104" s="32" t="str">
        <f aca="false">IF(H3104="","",I3104*VLOOKUP(H3104,Kurse!$A$2:$B$5,2))</f>
        <v/>
      </c>
    </row>
    <row r="3105" customFormat="false" ht="12.8" hidden="false" customHeight="false" outlineLevel="0" collapsed="false">
      <c r="K3105" s="32" t="str">
        <f aca="false">IF(H3105="","",I3105*VLOOKUP(H3105,Kurse!$A$2:$B$5,2))</f>
        <v/>
      </c>
    </row>
    <row r="3106" customFormat="false" ht="12.8" hidden="false" customHeight="false" outlineLevel="0" collapsed="false">
      <c r="K3106" s="32" t="str">
        <f aca="false">IF(H3106="","",I3106*VLOOKUP(H3106,Kurse!$A$2:$B$5,2))</f>
        <v/>
      </c>
    </row>
    <row r="3107" customFormat="false" ht="12.8" hidden="false" customHeight="false" outlineLevel="0" collapsed="false">
      <c r="K3107" s="32" t="str">
        <f aca="false">IF(H3107="","",I3107*VLOOKUP(H3107,Kurse!$A$2:$B$5,2))</f>
        <v/>
      </c>
    </row>
    <row r="3108" customFormat="false" ht="12.8" hidden="false" customHeight="false" outlineLevel="0" collapsed="false">
      <c r="K3108" s="32" t="str">
        <f aca="false">IF(H3108="","",I3108*VLOOKUP(H3108,Kurse!$A$2:$B$5,2))</f>
        <v/>
      </c>
    </row>
    <row r="3109" customFormat="false" ht="12.8" hidden="false" customHeight="false" outlineLevel="0" collapsed="false">
      <c r="K3109" s="32" t="str">
        <f aca="false">IF(H3109="","",I3109*VLOOKUP(H3109,Kurse!$A$2:$B$5,2))</f>
        <v/>
      </c>
    </row>
    <row r="3110" customFormat="false" ht="12.8" hidden="false" customHeight="false" outlineLevel="0" collapsed="false">
      <c r="K3110" s="32" t="str">
        <f aca="false">IF(H3110="","",I3110*VLOOKUP(H3110,Kurse!$A$2:$B$5,2))</f>
        <v/>
      </c>
    </row>
    <row r="3111" customFormat="false" ht="12.8" hidden="false" customHeight="false" outlineLevel="0" collapsed="false">
      <c r="K3111" s="32" t="str">
        <f aca="false">IF(H3111="","",I3111*VLOOKUP(H3111,Kurse!$A$2:$B$5,2))</f>
        <v/>
      </c>
    </row>
    <row r="3112" customFormat="false" ht="12.8" hidden="false" customHeight="false" outlineLevel="0" collapsed="false">
      <c r="K3112" s="32" t="str">
        <f aca="false">IF(H3112="","",I3112*VLOOKUP(H3112,Kurse!$A$2:$B$5,2))</f>
        <v/>
      </c>
    </row>
    <row r="3113" customFormat="false" ht="12.8" hidden="false" customHeight="false" outlineLevel="0" collapsed="false">
      <c r="K3113" s="32" t="str">
        <f aca="false">IF(H3113="","",I3113*VLOOKUP(H3113,Kurse!$A$2:$B$5,2))</f>
        <v/>
      </c>
    </row>
    <row r="3114" customFormat="false" ht="12.8" hidden="false" customHeight="false" outlineLevel="0" collapsed="false">
      <c r="K3114" s="32" t="str">
        <f aca="false">IF(H3114="","",I3114*VLOOKUP(H3114,Kurse!$A$2:$B$5,2))</f>
        <v/>
      </c>
    </row>
    <row r="3115" customFormat="false" ht="12.8" hidden="false" customHeight="false" outlineLevel="0" collapsed="false">
      <c r="K3115" s="32" t="str">
        <f aca="false">IF(H3115="","",I3115*VLOOKUP(H3115,Kurse!$A$2:$B$5,2))</f>
        <v/>
      </c>
    </row>
    <row r="3116" customFormat="false" ht="12.8" hidden="false" customHeight="false" outlineLevel="0" collapsed="false">
      <c r="K3116" s="32" t="str">
        <f aca="false">IF(H3116="","",I3116*VLOOKUP(H3116,Kurse!$A$2:$B$5,2))</f>
        <v/>
      </c>
    </row>
    <row r="3117" customFormat="false" ht="12.8" hidden="false" customHeight="false" outlineLevel="0" collapsed="false">
      <c r="K3117" s="32" t="str">
        <f aca="false">IF(H3117="","",I3117*VLOOKUP(H3117,Kurse!$A$2:$B$5,2))</f>
        <v/>
      </c>
    </row>
    <row r="3118" customFormat="false" ht="12.8" hidden="false" customHeight="false" outlineLevel="0" collapsed="false">
      <c r="K3118" s="32" t="str">
        <f aca="false">IF(H3118="","",I3118*VLOOKUP(H3118,Kurse!$A$2:$B$5,2))</f>
        <v/>
      </c>
    </row>
    <row r="3119" customFormat="false" ht="12.8" hidden="false" customHeight="false" outlineLevel="0" collapsed="false">
      <c r="K3119" s="32" t="str">
        <f aca="false">IF(H3119="","",I3119*VLOOKUP(H3119,Kurse!$A$2:$B$5,2))</f>
        <v/>
      </c>
    </row>
    <row r="3120" customFormat="false" ht="12.8" hidden="false" customHeight="false" outlineLevel="0" collapsed="false">
      <c r="K3120" s="32" t="str">
        <f aca="false">IF(H3120="","",I3120*VLOOKUP(H3120,Kurse!$A$2:$B$5,2))</f>
        <v/>
      </c>
    </row>
    <row r="3121" customFormat="false" ht="12.8" hidden="false" customHeight="false" outlineLevel="0" collapsed="false">
      <c r="K3121" s="32" t="str">
        <f aca="false">IF(H3121="","",I3121*VLOOKUP(H3121,Kurse!$A$2:$B$5,2))</f>
        <v/>
      </c>
    </row>
    <row r="3122" customFormat="false" ht="12.8" hidden="false" customHeight="false" outlineLevel="0" collapsed="false">
      <c r="K3122" s="32" t="str">
        <f aca="false">IF(H3122="","",I3122*VLOOKUP(H3122,Kurse!$A$2:$B$5,2))</f>
        <v/>
      </c>
    </row>
    <row r="3123" customFormat="false" ht="12.8" hidden="false" customHeight="false" outlineLevel="0" collapsed="false">
      <c r="K3123" s="32" t="str">
        <f aca="false">IF(H3123="","",I3123*VLOOKUP(H3123,Kurse!$A$2:$B$5,2))</f>
        <v/>
      </c>
    </row>
    <row r="3124" customFormat="false" ht="12.8" hidden="false" customHeight="false" outlineLevel="0" collapsed="false">
      <c r="K3124" s="32" t="str">
        <f aca="false">IF(H3124="","",I3124*VLOOKUP(H3124,Kurse!$A$2:$B$5,2))</f>
        <v/>
      </c>
    </row>
    <row r="3125" customFormat="false" ht="12.8" hidden="false" customHeight="false" outlineLevel="0" collapsed="false">
      <c r="K3125" s="32" t="str">
        <f aca="false">IF(H3125="","",I3125*VLOOKUP(H3125,Kurse!$A$2:$B$5,2))</f>
        <v/>
      </c>
    </row>
    <row r="3126" customFormat="false" ht="12.8" hidden="false" customHeight="false" outlineLevel="0" collapsed="false">
      <c r="K3126" s="32" t="str">
        <f aca="false">IF(H3126="","",I3126*VLOOKUP(H3126,Kurse!$A$2:$B$5,2))</f>
        <v/>
      </c>
    </row>
    <row r="3127" customFormat="false" ht="12.8" hidden="false" customHeight="false" outlineLevel="0" collapsed="false">
      <c r="K3127" s="32" t="str">
        <f aca="false">IF(H3127="","",I3127*VLOOKUP(H3127,Kurse!$A$2:$B$5,2))</f>
        <v/>
      </c>
    </row>
    <row r="3128" customFormat="false" ht="12.8" hidden="false" customHeight="false" outlineLevel="0" collapsed="false">
      <c r="K3128" s="32" t="str">
        <f aca="false">IF(H3128="","",I3128*VLOOKUP(H3128,Kurse!$A$2:$B$5,2))</f>
        <v/>
      </c>
    </row>
    <row r="3129" customFormat="false" ht="12.8" hidden="false" customHeight="false" outlineLevel="0" collapsed="false">
      <c r="K3129" s="32" t="str">
        <f aca="false">IF(H3129="","",I3129*VLOOKUP(H3129,Kurse!$A$2:$B$5,2))</f>
        <v/>
      </c>
    </row>
    <row r="3130" customFormat="false" ht="12.8" hidden="false" customHeight="false" outlineLevel="0" collapsed="false">
      <c r="K3130" s="32" t="str">
        <f aca="false">IF(H3130="","",I3130*VLOOKUP(H3130,Kurse!$A$2:$B$5,2))</f>
        <v/>
      </c>
    </row>
    <row r="3131" customFormat="false" ht="12.8" hidden="false" customHeight="false" outlineLevel="0" collapsed="false">
      <c r="K3131" s="32" t="str">
        <f aca="false">IF(H3131="","",I3131*VLOOKUP(H3131,Kurse!$A$2:$B$5,2))</f>
        <v/>
      </c>
    </row>
    <row r="3132" customFormat="false" ht="12.8" hidden="false" customHeight="false" outlineLevel="0" collapsed="false">
      <c r="K3132" s="32" t="str">
        <f aca="false">IF(H3132="","",I3132*VLOOKUP(H3132,Kurse!$A$2:$B$5,2))</f>
        <v/>
      </c>
    </row>
    <row r="3133" customFormat="false" ht="12.8" hidden="false" customHeight="false" outlineLevel="0" collapsed="false">
      <c r="K3133" s="32" t="str">
        <f aca="false">IF(H3133="","",I3133*VLOOKUP(H3133,Kurse!$A$2:$B$5,2))</f>
        <v/>
      </c>
    </row>
    <row r="3134" customFormat="false" ht="12.8" hidden="false" customHeight="false" outlineLevel="0" collapsed="false">
      <c r="K3134" s="32" t="str">
        <f aca="false">IF(H3134="","",I3134*VLOOKUP(H3134,Kurse!$A$2:$B$5,2))</f>
        <v/>
      </c>
    </row>
    <row r="3135" customFormat="false" ht="12.8" hidden="false" customHeight="false" outlineLevel="0" collapsed="false">
      <c r="K3135" s="32" t="str">
        <f aca="false">IF(H3135="","",I3135*VLOOKUP(H3135,Kurse!$A$2:$B$5,2))</f>
        <v/>
      </c>
    </row>
    <row r="3136" customFormat="false" ht="12.8" hidden="false" customHeight="false" outlineLevel="0" collapsed="false">
      <c r="K3136" s="32" t="str">
        <f aca="false">IF(H3136="","",I3136*VLOOKUP(H3136,Kurse!$A$2:$B$5,2))</f>
        <v/>
      </c>
    </row>
    <row r="3137" customFormat="false" ht="12.8" hidden="false" customHeight="false" outlineLevel="0" collapsed="false">
      <c r="K3137" s="32" t="str">
        <f aca="false">IF(H3137="","",I3137*VLOOKUP(H3137,Kurse!$A$2:$B$5,2))</f>
        <v/>
      </c>
    </row>
    <row r="3138" customFormat="false" ht="12.8" hidden="false" customHeight="false" outlineLevel="0" collapsed="false">
      <c r="K3138" s="32" t="str">
        <f aca="false">IF(H3138="","",I3138*VLOOKUP(H3138,Kurse!$A$2:$B$5,2))</f>
        <v/>
      </c>
    </row>
    <row r="3139" customFormat="false" ht="12.8" hidden="false" customHeight="false" outlineLevel="0" collapsed="false">
      <c r="K3139" s="32" t="str">
        <f aca="false">IF(H3139="","",I3139*VLOOKUP(H3139,Kurse!$A$2:$B$5,2))</f>
        <v/>
      </c>
    </row>
    <row r="3140" customFormat="false" ht="12.8" hidden="false" customHeight="false" outlineLevel="0" collapsed="false">
      <c r="K3140" s="32" t="str">
        <f aca="false">IF(H3140="","",I3140*VLOOKUP(H3140,Kurse!$A$2:$B$5,2))</f>
        <v/>
      </c>
    </row>
    <row r="3141" customFormat="false" ht="12.8" hidden="false" customHeight="false" outlineLevel="0" collapsed="false">
      <c r="K3141" s="32" t="str">
        <f aca="false">IF(H3141="","",I3141*VLOOKUP(H3141,Kurse!$A$2:$B$5,2))</f>
        <v/>
      </c>
    </row>
    <row r="3142" customFormat="false" ht="12.8" hidden="false" customHeight="false" outlineLevel="0" collapsed="false">
      <c r="K3142" s="32" t="str">
        <f aca="false">IF(H3142="","",I3142*VLOOKUP(H3142,Kurse!$A$2:$B$5,2))</f>
        <v/>
      </c>
    </row>
    <row r="3143" customFormat="false" ht="12.8" hidden="false" customHeight="false" outlineLevel="0" collapsed="false">
      <c r="K3143" s="32" t="str">
        <f aca="false">IF(H3143="","",I3143*VLOOKUP(H3143,Kurse!$A$2:$B$5,2))</f>
        <v/>
      </c>
    </row>
    <row r="3144" customFormat="false" ht="12.8" hidden="false" customHeight="false" outlineLevel="0" collapsed="false">
      <c r="K3144" s="32" t="str">
        <f aca="false">IF(H3144="","",I3144*VLOOKUP(H3144,Kurse!$A$2:$B$5,2))</f>
        <v/>
      </c>
    </row>
    <row r="3145" customFormat="false" ht="12.8" hidden="false" customHeight="false" outlineLevel="0" collapsed="false">
      <c r="K3145" s="32" t="str">
        <f aca="false">IF(H3145="","",I3145*VLOOKUP(H3145,Kurse!$A$2:$B$5,2))</f>
        <v/>
      </c>
    </row>
    <row r="3146" customFormat="false" ht="12.8" hidden="false" customHeight="false" outlineLevel="0" collapsed="false">
      <c r="K3146" s="32" t="str">
        <f aca="false">IF(H3146="","",I3146*VLOOKUP(H3146,Kurse!$A$2:$B$5,2))</f>
        <v/>
      </c>
    </row>
    <row r="3147" customFormat="false" ht="12.8" hidden="false" customHeight="false" outlineLevel="0" collapsed="false">
      <c r="K3147" s="32" t="str">
        <f aca="false">IF(H3147="","",I3147*VLOOKUP(H3147,Kurse!$A$2:$B$5,2))</f>
        <v/>
      </c>
    </row>
    <row r="3148" customFormat="false" ht="12.8" hidden="false" customHeight="false" outlineLevel="0" collapsed="false">
      <c r="K3148" s="32" t="str">
        <f aca="false">IF(H3148="","",I3148*VLOOKUP(H3148,Kurse!$A$2:$B$5,2))</f>
        <v/>
      </c>
    </row>
    <row r="3149" customFormat="false" ht="12.8" hidden="false" customHeight="false" outlineLevel="0" collapsed="false">
      <c r="K3149" s="32" t="str">
        <f aca="false">IF(H3149="","",I3149*VLOOKUP(H3149,Kurse!$A$2:$B$5,2))</f>
        <v/>
      </c>
    </row>
    <row r="3150" customFormat="false" ht="12.8" hidden="false" customHeight="false" outlineLevel="0" collapsed="false">
      <c r="K3150" s="32" t="str">
        <f aca="false">IF(H3150="","",I3150*VLOOKUP(H3150,Kurse!$A$2:$B$5,2))</f>
        <v/>
      </c>
    </row>
    <row r="3151" customFormat="false" ht="12.8" hidden="false" customHeight="false" outlineLevel="0" collapsed="false">
      <c r="K3151" s="32" t="str">
        <f aca="false">IF(H3151="","",I3151*VLOOKUP(H3151,Kurse!$A$2:$B$5,2))</f>
        <v/>
      </c>
    </row>
    <row r="3152" customFormat="false" ht="12.8" hidden="false" customHeight="false" outlineLevel="0" collapsed="false">
      <c r="K3152" s="32" t="str">
        <f aca="false">IF(H3152="","",I3152*VLOOKUP(H3152,Kurse!$A$2:$B$5,2))</f>
        <v/>
      </c>
    </row>
    <row r="3153" customFormat="false" ht="12.8" hidden="false" customHeight="false" outlineLevel="0" collapsed="false">
      <c r="K3153" s="32" t="str">
        <f aca="false">IF(H3153="","",I3153*VLOOKUP(H3153,Kurse!$A$2:$B$5,2))</f>
        <v/>
      </c>
    </row>
    <row r="3154" customFormat="false" ht="12.8" hidden="false" customHeight="false" outlineLevel="0" collapsed="false">
      <c r="K3154" s="32" t="str">
        <f aca="false">IF(H3154="","",I3154*VLOOKUP(H3154,Kurse!$A$2:$B$5,2))</f>
        <v/>
      </c>
    </row>
    <row r="3155" customFormat="false" ht="12.8" hidden="false" customHeight="false" outlineLevel="0" collapsed="false">
      <c r="K3155" s="32" t="str">
        <f aca="false">IF(H3155="","",I3155*VLOOKUP(H3155,Kurse!$A$2:$B$5,2))</f>
        <v/>
      </c>
    </row>
    <row r="3156" customFormat="false" ht="12.8" hidden="false" customHeight="false" outlineLevel="0" collapsed="false">
      <c r="K3156" s="32" t="str">
        <f aca="false">IF(H3156="","",I3156*VLOOKUP(H3156,Kurse!$A$2:$B$5,2))</f>
        <v/>
      </c>
    </row>
    <row r="3157" customFormat="false" ht="12.8" hidden="false" customHeight="false" outlineLevel="0" collapsed="false">
      <c r="K3157" s="32" t="str">
        <f aca="false">IF(H3157="","",I3157*VLOOKUP(H3157,Kurse!$A$2:$B$5,2))</f>
        <v/>
      </c>
    </row>
    <row r="3158" customFormat="false" ht="12.8" hidden="false" customHeight="false" outlineLevel="0" collapsed="false">
      <c r="K3158" s="32" t="str">
        <f aca="false">IF(H3158="","",I3158*VLOOKUP(H3158,Kurse!$A$2:$B$5,2))</f>
        <v/>
      </c>
    </row>
    <row r="3159" customFormat="false" ht="12.8" hidden="false" customHeight="false" outlineLevel="0" collapsed="false">
      <c r="K3159" s="32" t="str">
        <f aca="false">IF(H3159="","",I3159*VLOOKUP(H3159,Kurse!$A$2:$B$5,2))</f>
        <v/>
      </c>
    </row>
    <row r="3160" customFormat="false" ht="12.8" hidden="false" customHeight="false" outlineLevel="0" collapsed="false">
      <c r="K3160" s="32" t="str">
        <f aca="false">IF(H3160="","",I3160*VLOOKUP(H3160,Kurse!$A$2:$B$5,2))</f>
        <v/>
      </c>
    </row>
    <row r="3161" customFormat="false" ht="12.8" hidden="false" customHeight="false" outlineLevel="0" collapsed="false">
      <c r="K3161" s="32" t="str">
        <f aca="false">IF(H3161="","",I3161*VLOOKUP(H3161,Kurse!$A$2:$B$5,2))</f>
        <v/>
      </c>
    </row>
    <row r="3162" customFormat="false" ht="12.8" hidden="false" customHeight="false" outlineLevel="0" collapsed="false">
      <c r="K3162" s="32" t="str">
        <f aca="false">IF(H3162="","",I3162*VLOOKUP(H3162,Kurse!$A$2:$B$5,2))</f>
        <v/>
      </c>
    </row>
    <row r="3163" customFormat="false" ht="12.8" hidden="false" customHeight="false" outlineLevel="0" collapsed="false">
      <c r="K3163" s="32" t="str">
        <f aca="false">IF(H3163="","",I3163*VLOOKUP(H3163,Kurse!$A$2:$B$5,2))</f>
        <v/>
      </c>
    </row>
    <row r="3164" customFormat="false" ht="12.8" hidden="false" customHeight="false" outlineLevel="0" collapsed="false">
      <c r="K3164" s="32" t="str">
        <f aca="false">IF(H3164="","",I3164*VLOOKUP(H3164,Kurse!$A$2:$B$5,2))</f>
        <v/>
      </c>
    </row>
    <row r="3165" customFormat="false" ht="12.8" hidden="false" customHeight="false" outlineLevel="0" collapsed="false">
      <c r="K3165" s="32" t="str">
        <f aca="false">IF(H3165="","",I3165*VLOOKUP(H3165,Kurse!$A$2:$B$5,2))</f>
        <v/>
      </c>
    </row>
    <row r="3166" customFormat="false" ht="12.8" hidden="false" customHeight="false" outlineLevel="0" collapsed="false">
      <c r="K3166" s="32" t="str">
        <f aca="false">IF(H3166="","",I3166*VLOOKUP(H3166,Kurse!$A$2:$B$5,2))</f>
        <v/>
      </c>
    </row>
    <row r="3167" customFormat="false" ht="12.8" hidden="false" customHeight="false" outlineLevel="0" collapsed="false">
      <c r="K3167" s="32" t="str">
        <f aca="false">IF(H3167="","",I3167*VLOOKUP(H3167,Kurse!$A$2:$B$5,2))</f>
        <v/>
      </c>
    </row>
    <row r="3168" customFormat="false" ht="12.8" hidden="false" customHeight="false" outlineLevel="0" collapsed="false">
      <c r="K3168" s="32" t="str">
        <f aca="false">IF(H3168="","",I3168*VLOOKUP(H3168,Kurse!$A$2:$B$5,2))</f>
        <v/>
      </c>
    </row>
    <row r="3169" customFormat="false" ht="12.8" hidden="false" customHeight="false" outlineLevel="0" collapsed="false">
      <c r="K3169" s="32" t="str">
        <f aca="false">IF(H3169="","",I3169*VLOOKUP(H3169,Kurse!$A$2:$B$5,2))</f>
        <v/>
      </c>
    </row>
    <row r="3170" customFormat="false" ht="12.8" hidden="false" customHeight="false" outlineLevel="0" collapsed="false">
      <c r="K3170" s="32" t="str">
        <f aca="false">IF(H3170="","",I3170*VLOOKUP(H3170,Kurse!$A$2:$B$5,2))</f>
        <v/>
      </c>
    </row>
    <row r="3171" customFormat="false" ht="12.8" hidden="false" customHeight="false" outlineLevel="0" collapsed="false">
      <c r="K3171" s="32" t="str">
        <f aca="false">IF(H3171="","",I3171*VLOOKUP(H3171,Kurse!$A$2:$B$5,2))</f>
        <v/>
      </c>
    </row>
    <row r="3172" customFormat="false" ht="12.8" hidden="false" customHeight="false" outlineLevel="0" collapsed="false">
      <c r="K3172" s="32" t="str">
        <f aca="false">IF(H3172="","",I3172*VLOOKUP(H3172,Kurse!$A$2:$B$5,2))</f>
        <v/>
      </c>
    </row>
    <row r="3173" customFormat="false" ht="12.8" hidden="false" customHeight="false" outlineLevel="0" collapsed="false">
      <c r="K3173" s="32" t="str">
        <f aca="false">IF(H3173="","",I3173*VLOOKUP(H3173,Kurse!$A$2:$B$5,2))</f>
        <v/>
      </c>
    </row>
    <row r="3174" customFormat="false" ht="12.8" hidden="false" customHeight="false" outlineLevel="0" collapsed="false">
      <c r="K3174" s="32" t="str">
        <f aca="false">IF(H3174="","",I3174*VLOOKUP(H3174,Kurse!$A$2:$B$5,2))</f>
        <v/>
      </c>
    </row>
    <row r="3175" customFormat="false" ht="12.8" hidden="false" customHeight="false" outlineLevel="0" collapsed="false">
      <c r="K3175" s="32" t="str">
        <f aca="false">IF(H3175="","",I3175*VLOOKUP(H3175,Kurse!$A$2:$B$5,2))</f>
        <v/>
      </c>
    </row>
    <row r="3176" customFormat="false" ht="12.8" hidden="false" customHeight="false" outlineLevel="0" collapsed="false">
      <c r="K3176" s="32" t="str">
        <f aca="false">IF(H3176="","",I3176*VLOOKUP(H3176,Kurse!$A$2:$B$5,2))</f>
        <v/>
      </c>
    </row>
    <row r="3177" customFormat="false" ht="12.8" hidden="false" customHeight="false" outlineLevel="0" collapsed="false">
      <c r="K3177" s="32" t="str">
        <f aca="false">IF(H3177="","",I3177*VLOOKUP(H3177,Kurse!$A$2:$B$5,2))</f>
        <v/>
      </c>
    </row>
    <row r="3178" customFormat="false" ht="12.8" hidden="false" customHeight="false" outlineLevel="0" collapsed="false">
      <c r="K3178" s="32" t="str">
        <f aca="false">IF(H3178="","",I3178*VLOOKUP(H3178,Kurse!$A$2:$B$5,2))</f>
        <v/>
      </c>
    </row>
    <row r="3179" customFormat="false" ht="12.8" hidden="false" customHeight="false" outlineLevel="0" collapsed="false">
      <c r="K3179" s="32" t="str">
        <f aca="false">IF(H3179="","",I3179*VLOOKUP(H3179,Kurse!$A$2:$B$5,2))</f>
        <v/>
      </c>
    </row>
    <row r="3180" customFormat="false" ht="12.8" hidden="false" customHeight="false" outlineLevel="0" collapsed="false">
      <c r="K3180" s="32" t="str">
        <f aca="false">IF(H3180="","",I3180*VLOOKUP(H3180,Kurse!$A$2:$B$5,2))</f>
        <v/>
      </c>
    </row>
    <row r="3181" customFormat="false" ht="12.8" hidden="false" customHeight="false" outlineLevel="0" collapsed="false">
      <c r="K3181" s="32" t="str">
        <f aca="false">IF(H3181="","",I3181*VLOOKUP(H3181,Kurse!$A$2:$B$5,2))</f>
        <v/>
      </c>
    </row>
    <row r="3182" customFormat="false" ht="12.8" hidden="false" customHeight="false" outlineLevel="0" collapsed="false">
      <c r="K3182" s="32" t="str">
        <f aca="false">IF(H3182="","",I3182*VLOOKUP(H3182,Kurse!$A$2:$B$5,2))</f>
        <v/>
      </c>
    </row>
    <row r="3183" customFormat="false" ht="12.8" hidden="false" customHeight="false" outlineLevel="0" collapsed="false">
      <c r="K3183" s="32" t="str">
        <f aca="false">IF(H3183="","",I3183*VLOOKUP(H3183,Kurse!$A$2:$B$5,2))</f>
        <v/>
      </c>
    </row>
    <row r="3184" customFormat="false" ht="12.8" hidden="false" customHeight="false" outlineLevel="0" collapsed="false">
      <c r="K3184" s="32" t="str">
        <f aca="false">IF(H3184="","",I3184*VLOOKUP(H3184,Kurse!$A$2:$B$5,2))</f>
        <v/>
      </c>
    </row>
    <row r="3185" customFormat="false" ht="12.8" hidden="false" customHeight="false" outlineLevel="0" collapsed="false">
      <c r="K3185" s="32" t="str">
        <f aca="false">IF(H3185="","",I3185*VLOOKUP(H3185,Kurse!$A$2:$B$5,2))</f>
        <v/>
      </c>
    </row>
    <row r="3186" customFormat="false" ht="12.8" hidden="false" customHeight="false" outlineLevel="0" collapsed="false">
      <c r="K3186" s="32" t="str">
        <f aca="false">IF(H3186="","",I3186*VLOOKUP(H3186,Kurse!$A$2:$B$5,2))</f>
        <v/>
      </c>
    </row>
    <row r="3187" customFormat="false" ht="12.8" hidden="false" customHeight="false" outlineLevel="0" collapsed="false">
      <c r="K3187" s="32" t="str">
        <f aca="false">IF(H3187="","",I3187*VLOOKUP(H3187,Kurse!$A$2:$B$5,2))</f>
        <v/>
      </c>
    </row>
    <row r="3188" customFormat="false" ht="12.8" hidden="false" customHeight="false" outlineLevel="0" collapsed="false">
      <c r="K3188" s="32" t="str">
        <f aca="false">IF(H3188="","",I3188*VLOOKUP(H3188,Kurse!$A$2:$B$5,2))</f>
        <v/>
      </c>
    </row>
    <row r="3189" customFormat="false" ht="12.8" hidden="false" customHeight="false" outlineLevel="0" collapsed="false">
      <c r="K3189" s="32" t="str">
        <f aca="false">IF(H3189="","",I3189*VLOOKUP(H3189,Kurse!$A$2:$B$5,2))</f>
        <v/>
      </c>
    </row>
    <row r="3190" customFormat="false" ht="12.8" hidden="false" customHeight="false" outlineLevel="0" collapsed="false">
      <c r="K3190" s="32" t="str">
        <f aca="false">IF(H3190="","",I3190*VLOOKUP(H3190,Kurse!$A$2:$B$5,2))</f>
        <v/>
      </c>
    </row>
    <row r="3191" customFormat="false" ht="12.8" hidden="false" customHeight="false" outlineLevel="0" collapsed="false">
      <c r="K3191" s="32" t="str">
        <f aca="false">IF(H3191="","",I3191*VLOOKUP(H3191,Kurse!$A$2:$B$5,2))</f>
        <v/>
      </c>
    </row>
    <row r="3192" customFormat="false" ht="12.8" hidden="false" customHeight="false" outlineLevel="0" collapsed="false">
      <c r="K3192" s="32" t="str">
        <f aca="false">IF(H3192="","",I3192*VLOOKUP(H3192,Kurse!$A$2:$B$5,2))</f>
        <v/>
      </c>
    </row>
    <row r="3193" customFormat="false" ht="12.8" hidden="false" customHeight="false" outlineLevel="0" collapsed="false">
      <c r="K3193" s="32" t="str">
        <f aca="false">IF(H3193="","",I3193*VLOOKUP(H3193,Kurse!$A$2:$B$5,2))</f>
        <v/>
      </c>
    </row>
    <row r="3194" customFormat="false" ht="12.8" hidden="false" customHeight="false" outlineLevel="0" collapsed="false">
      <c r="K3194" s="32" t="str">
        <f aca="false">IF(H3194="","",I3194*VLOOKUP(H3194,Kurse!$A$2:$B$5,2))</f>
        <v/>
      </c>
    </row>
    <row r="3195" customFormat="false" ht="12.8" hidden="false" customHeight="false" outlineLevel="0" collapsed="false">
      <c r="K3195" s="32" t="str">
        <f aca="false">IF(H3195="","",I3195*VLOOKUP(H3195,Kurse!$A$2:$B$5,2))</f>
        <v/>
      </c>
    </row>
    <row r="3196" customFormat="false" ht="12.8" hidden="false" customHeight="false" outlineLevel="0" collapsed="false">
      <c r="K3196" s="32" t="str">
        <f aca="false">IF(H3196="","",I3196*VLOOKUP(H3196,Kurse!$A$2:$B$5,2))</f>
        <v/>
      </c>
    </row>
    <row r="3197" customFormat="false" ht="12.8" hidden="false" customHeight="false" outlineLevel="0" collapsed="false">
      <c r="K3197" s="32" t="str">
        <f aca="false">IF(H3197="","",I3197*VLOOKUP(H3197,Kurse!$A$2:$B$5,2))</f>
        <v/>
      </c>
    </row>
    <row r="3198" customFormat="false" ht="12.8" hidden="false" customHeight="false" outlineLevel="0" collapsed="false">
      <c r="K3198" s="32" t="str">
        <f aca="false">IF(H3198="","",I3198*VLOOKUP(H3198,Kurse!$A$2:$B$5,2))</f>
        <v/>
      </c>
    </row>
    <row r="3199" customFormat="false" ht="12.8" hidden="false" customHeight="false" outlineLevel="0" collapsed="false">
      <c r="K3199" s="32" t="str">
        <f aca="false">IF(H3199="","",I3199*VLOOKUP(H3199,Kurse!$A$2:$B$5,2))</f>
        <v/>
      </c>
    </row>
    <row r="3200" customFormat="false" ht="12.8" hidden="false" customHeight="false" outlineLevel="0" collapsed="false">
      <c r="K3200" s="32" t="str">
        <f aca="false">IF(H3200="","",I3200*VLOOKUP(H3200,Kurse!$A$2:$B$5,2))</f>
        <v/>
      </c>
    </row>
    <row r="3201" customFormat="false" ht="12.8" hidden="false" customHeight="false" outlineLevel="0" collapsed="false">
      <c r="K3201" s="32" t="str">
        <f aca="false">IF(H3201="","",I3201*VLOOKUP(H3201,Kurse!$A$2:$B$5,2))</f>
        <v/>
      </c>
    </row>
    <row r="3202" customFormat="false" ht="12.8" hidden="false" customHeight="false" outlineLevel="0" collapsed="false">
      <c r="K3202" s="32" t="str">
        <f aca="false">IF(H3202="","",I3202*VLOOKUP(H3202,Kurse!$A$2:$B$5,2))</f>
        <v/>
      </c>
    </row>
    <row r="3203" customFormat="false" ht="12.8" hidden="false" customHeight="false" outlineLevel="0" collapsed="false">
      <c r="K3203" s="32" t="str">
        <f aca="false">IF(H3203="","",I3203*VLOOKUP(H3203,Kurse!$A$2:$B$5,2))</f>
        <v/>
      </c>
    </row>
    <row r="3204" customFormat="false" ht="12.8" hidden="false" customHeight="false" outlineLevel="0" collapsed="false">
      <c r="K3204" s="32" t="str">
        <f aca="false">IF(H3204="","",I3204*VLOOKUP(H3204,Kurse!$A$2:$B$5,2))</f>
        <v/>
      </c>
    </row>
    <row r="3205" customFormat="false" ht="12.8" hidden="false" customHeight="false" outlineLevel="0" collapsed="false">
      <c r="K3205" s="32" t="str">
        <f aca="false">IF(H3205="","",I3205*VLOOKUP(H3205,Kurse!$A$2:$B$5,2))</f>
        <v/>
      </c>
    </row>
    <row r="3206" customFormat="false" ht="12.8" hidden="false" customHeight="false" outlineLevel="0" collapsed="false">
      <c r="K3206" s="32" t="str">
        <f aca="false">IF(H3206="","",I3206*VLOOKUP(H3206,Kurse!$A$2:$B$5,2))</f>
        <v/>
      </c>
    </row>
    <row r="3207" customFormat="false" ht="12.8" hidden="false" customHeight="false" outlineLevel="0" collapsed="false">
      <c r="K3207" s="32" t="str">
        <f aca="false">IF(H3207="","",I3207*VLOOKUP(H3207,Kurse!$A$2:$B$5,2))</f>
        <v/>
      </c>
    </row>
    <row r="3208" customFormat="false" ht="12.8" hidden="false" customHeight="false" outlineLevel="0" collapsed="false">
      <c r="K3208" s="32" t="str">
        <f aca="false">IF(H3208="","",I3208*VLOOKUP(H3208,Kurse!$A$2:$B$5,2))</f>
        <v/>
      </c>
    </row>
    <row r="3209" customFormat="false" ht="12.8" hidden="false" customHeight="false" outlineLevel="0" collapsed="false">
      <c r="K3209" s="32" t="str">
        <f aca="false">IF(H3209="","",I3209*VLOOKUP(H3209,Kurse!$A$2:$B$5,2))</f>
        <v/>
      </c>
    </row>
    <row r="3210" customFormat="false" ht="12.8" hidden="false" customHeight="false" outlineLevel="0" collapsed="false">
      <c r="K3210" s="32" t="str">
        <f aca="false">IF(H3210="","",I3210*VLOOKUP(H3210,Kurse!$A$2:$B$5,2))</f>
        <v/>
      </c>
    </row>
    <row r="3211" customFormat="false" ht="12.8" hidden="false" customHeight="false" outlineLevel="0" collapsed="false">
      <c r="K3211" s="32" t="str">
        <f aca="false">IF(H3211="","",I3211*VLOOKUP(H3211,Kurse!$A$2:$B$5,2))</f>
        <v/>
      </c>
    </row>
    <row r="3212" customFormat="false" ht="12.8" hidden="false" customHeight="false" outlineLevel="0" collapsed="false">
      <c r="K3212" s="32" t="str">
        <f aca="false">IF(H3212="","",I3212*VLOOKUP(H3212,Kurse!$A$2:$B$5,2))</f>
        <v/>
      </c>
    </row>
    <row r="3213" customFormat="false" ht="12.8" hidden="false" customHeight="false" outlineLevel="0" collapsed="false">
      <c r="K3213" s="32" t="str">
        <f aca="false">IF(H3213="","",I3213*VLOOKUP(H3213,Kurse!$A$2:$B$5,2))</f>
        <v/>
      </c>
    </row>
    <row r="3214" customFormat="false" ht="12.8" hidden="false" customHeight="false" outlineLevel="0" collapsed="false">
      <c r="K3214" s="32" t="str">
        <f aca="false">IF(H3214="","",I3214*VLOOKUP(H3214,Kurse!$A$2:$B$5,2))</f>
        <v/>
      </c>
    </row>
    <row r="3215" customFormat="false" ht="12.8" hidden="false" customHeight="false" outlineLevel="0" collapsed="false">
      <c r="K3215" s="32" t="str">
        <f aca="false">IF(H3215="","",I3215*VLOOKUP(H3215,Kurse!$A$2:$B$5,2))</f>
        <v/>
      </c>
    </row>
    <row r="3216" customFormat="false" ht="12.8" hidden="false" customHeight="false" outlineLevel="0" collapsed="false">
      <c r="K3216" s="32" t="str">
        <f aca="false">IF(H3216="","",I3216*VLOOKUP(H3216,Kurse!$A$2:$B$5,2))</f>
        <v/>
      </c>
    </row>
    <row r="3217" customFormat="false" ht="12.8" hidden="false" customHeight="false" outlineLevel="0" collapsed="false">
      <c r="K3217" s="32" t="str">
        <f aca="false">IF(H3217="","",I3217*VLOOKUP(H3217,Kurse!$A$2:$B$5,2))</f>
        <v/>
      </c>
    </row>
    <row r="3218" customFormat="false" ht="12.8" hidden="false" customHeight="false" outlineLevel="0" collapsed="false">
      <c r="K3218" s="32" t="str">
        <f aca="false">IF(H3218="","",I3218*VLOOKUP(H3218,Kurse!$A$2:$B$5,2))</f>
        <v/>
      </c>
    </row>
    <row r="3219" customFormat="false" ht="12.8" hidden="false" customHeight="false" outlineLevel="0" collapsed="false">
      <c r="K3219" s="32" t="str">
        <f aca="false">IF(H3219="","",I3219*VLOOKUP(H3219,Kurse!$A$2:$B$5,2))</f>
        <v/>
      </c>
    </row>
    <row r="3220" customFormat="false" ht="12.8" hidden="false" customHeight="false" outlineLevel="0" collapsed="false">
      <c r="K3220" s="32" t="str">
        <f aca="false">IF(H3220="","",I3220*VLOOKUP(H3220,Kurse!$A$2:$B$5,2))</f>
        <v/>
      </c>
    </row>
    <row r="3221" customFormat="false" ht="12.8" hidden="false" customHeight="false" outlineLevel="0" collapsed="false">
      <c r="K3221" s="32" t="str">
        <f aca="false">IF(H3221="","",I3221*VLOOKUP(H3221,Kurse!$A$2:$B$5,2))</f>
        <v/>
      </c>
    </row>
    <row r="3222" customFormat="false" ht="12.8" hidden="false" customHeight="false" outlineLevel="0" collapsed="false">
      <c r="K3222" s="32" t="str">
        <f aca="false">IF(H3222="","",I3222*VLOOKUP(H3222,Kurse!$A$2:$B$5,2))</f>
        <v/>
      </c>
    </row>
    <row r="3223" customFormat="false" ht="12.8" hidden="false" customHeight="false" outlineLevel="0" collapsed="false">
      <c r="K3223" s="32" t="str">
        <f aca="false">IF(H3223="","",I3223*VLOOKUP(H3223,Kurse!$A$2:$B$5,2))</f>
        <v/>
      </c>
    </row>
    <row r="3224" customFormat="false" ht="12.8" hidden="false" customHeight="false" outlineLevel="0" collapsed="false">
      <c r="K3224" s="32" t="str">
        <f aca="false">IF(H3224="","",I3224*VLOOKUP(H3224,Kurse!$A$2:$B$5,2))</f>
        <v/>
      </c>
    </row>
    <row r="3225" customFormat="false" ht="12.8" hidden="false" customHeight="false" outlineLevel="0" collapsed="false">
      <c r="K3225" s="32" t="str">
        <f aca="false">IF(H3225="","",I3225*VLOOKUP(H3225,Kurse!$A$2:$B$5,2))</f>
        <v/>
      </c>
    </row>
    <row r="3226" customFormat="false" ht="12.8" hidden="false" customHeight="false" outlineLevel="0" collapsed="false">
      <c r="K3226" s="32" t="str">
        <f aca="false">IF(H3226="","",I3226*VLOOKUP(H3226,Kurse!$A$2:$B$5,2))</f>
        <v/>
      </c>
    </row>
    <row r="3227" customFormat="false" ht="12.8" hidden="false" customHeight="false" outlineLevel="0" collapsed="false">
      <c r="K3227" s="32" t="str">
        <f aca="false">IF(H3227="","",I3227*VLOOKUP(H3227,Kurse!$A$2:$B$5,2))</f>
        <v/>
      </c>
    </row>
    <row r="3228" customFormat="false" ht="12.8" hidden="false" customHeight="false" outlineLevel="0" collapsed="false">
      <c r="K3228" s="32" t="str">
        <f aca="false">IF(H3228="","",I3228*VLOOKUP(H3228,Kurse!$A$2:$B$5,2))</f>
        <v/>
      </c>
    </row>
    <row r="3229" customFormat="false" ht="12.8" hidden="false" customHeight="false" outlineLevel="0" collapsed="false">
      <c r="K3229" s="32" t="str">
        <f aca="false">IF(H3229="","",I3229*VLOOKUP(H3229,Kurse!$A$2:$B$5,2))</f>
        <v/>
      </c>
    </row>
    <row r="3230" customFormat="false" ht="12.8" hidden="false" customHeight="false" outlineLevel="0" collapsed="false">
      <c r="K3230" s="32" t="str">
        <f aca="false">IF(H3230="","",I3230*VLOOKUP(H3230,Kurse!$A$2:$B$5,2))</f>
        <v/>
      </c>
    </row>
    <row r="3231" customFormat="false" ht="12.8" hidden="false" customHeight="false" outlineLevel="0" collapsed="false">
      <c r="K3231" s="32" t="str">
        <f aca="false">IF(H3231="","",I3231*VLOOKUP(H3231,Kurse!$A$2:$B$5,2))</f>
        <v/>
      </c>
    </row>
    <row r="3232" customFormat="false" ht="12.8" hidden="false" customHeight="false" outlineLevel="0" collapsed="false">
      <c r="K3232" s="32" t="str">
        <f aca="false">IF(H3232="","",I3232*VLOOKUP(H3232,Kurse!$A$2:$B$5,2))</f>
        <v/>
      </c>
    </row>
    <row r="3233" customFormat="false" ht="12.8" hidden="false" customHeight="false" outlineLevel="0" collapsed="false">
      <c r="K3233" s="32" t="str">
        <f aca="false">IF(H3233="","",I3233*VLOOKUP(H3233,Kurse!$A$2:$B$5,2))</f>
        <v/>
      </c>
    </row>
    <row r="3234" customFormat="false" ht="12.8" hidden="false" customHeight="false" outlineLevel="0" collapsed="false">
      <c r="K3234" s="32" t="str">
        <f aca="false">IF(H3234="","",I3234*VLOOKUP(H3234,Kurse!$A$2:$B$5,2))</f>
        <v/>
      </c>
    </row>
    <row r="3235" customFormat="false" ht="12.8" hidden="false" customHeight="false" outlineLevel="0" collapsed="false">
      <c r="K3235" s="32" t="str">
        <f aca="false">IF(H3235="","",I3235*VLOOKUP(H3235,Kurse!$A$2:$B$5,2))</f>
        <v/>
      </c>
    </row>
    <row r="3236" customFormat="false" ht="12.8" hidden="false" customHeight="false" outlineLevel="0" collapsed="false">
      <c r="K3236" s="32" t="str">
        <f aca="false">IF(H3236="","",I3236*VLOOKUP(H3236,Kurse!$A$2:$B$5,2))</f>
        <v/>
      </c>
    </row>
    <row r="3237" customFormat="false" ht="12.8" hidden="false" customHeight="false" outlineLevel="0" collapsed="false">
      <c r="K3237" s="32" t="str">
        <f aca="false">IF(H3237="","",I3237*VLOOKUP(H3237,Kurse!$A$2:$B$5,2))</f>
        <v/>
      </c>
    </row>
    <row r="3238" customFormat="false" ht="12.8" hidden="false" customHeight="false" outlineLevel="0" collapsed="false">
      <c r="K3238" s="32" t="str">
        <f aca="false">IF(H3238="","",I3238*VLOOKUP(H3238,Kurse!$A$2:$B$5,2))</f>
        <v/>
      </c>
    </row>
    <row r="3239" customFormat="false" ht="12.8" hidden="false" customHeight="false" outlineLevel="0" collapsed="false">
      <c r="K3239" s="32" t="str">
        <f aca="false">IF(H3239="","",I3239*VLOOKUP(H3239,Kurse!$A$2:$B$5,2))</f>
        <v/>
      </c>
    </row>
    <row r="3240" customFormat="false" ht="12.8" hidden="false" customHeight="false" outlineLevel="0" collapsed="false">
      <c r="K3240" s="32" t="str">
        <f aca="false">IF(H3240="","",I3240*VLOOKUP(H3240,Kurse!$A$2:$B$5,2))</f>
        <v/>
      </c>
    </row>
    <row r="3241" customFormat="false" ht="12.8" hidden="false" customHeight="false" outlineLevel="0" collapsed="false">
      <c r="K3241" s="32" t="str">
        <f aca="false">IF(H3241="","",I3241*VLOOKUP(H3241,Kurse!$A$2:$B$5,2))</f>
        <v/>
      </c>
    </row>
    <row r="3242" customFormat="false" ht="12.8" hidden="false" customHeight="false" outlineLevel="0" collapsed="false">
      <c r="K3242" s="32" t="str">
        <f aca="false">IF(H3242="","",I3242*VLOOKUP(H3242,Kurse!$A$2:$B$5,2))</f>
        <v/>
      </c>
    </row>
    <row r="3243" customFormat="false" ht="12.8" hidden="false" customHeight="false" outlineLevel="0" collapsed="false">
      <c r="K3243" s="32" t="str">
        <f aca="false">IF(H3243="","",I3243*VLOOKUP(H3243,Kurse!$A$2:$B$5,2))</f>
        <v/>
      </c>
    </row>
    <row r="3244" customFormat="false" ht="12.8" hidden="false" customHeight="false" outlineLevel="0" collapsed="false">
      <c r="K3244" s="32" t="str">
        <f aca="false">IF(H3244="","",I3244*VLOOKUP(H3244,Kurse!$A$2:$B$5,2))</f>
        <v/>
      </c>
    </row>
    <row r="3245" customFormat="false" ht="12.8" hidden="false" customHeight="false" outlineLevel="0" collapsed="false">
      <c r="K3245" s="32" t="str">
        <f aca="false">IF(H3245="","",I3245*VLOOKUP(H3245,Kurse!$A$2:$B$5,2))</f>
        <v/>
      </c>
    </row>
    <row r="3246" customFormat="false" ht="12.8" hidden="false" customHeight="false" outlineLevel="0" collapsed="false">
      <c r="K3246" s="32" t="str">
        <f aca="false">IF(H3246="","",I3246*VLOOKUP(H3246,Kurse!$A$2:$B$5,2))</f>
        <v/>
      </c>
    </row>
    <row r="3247" customFormat="false" ht="12.8" hidden="false" customHeight="false" outlineLevel="0" collapsed="false">
      <c r="K3247" s="32" t="str">
        <f aca="false">IF(H3247="","",I3247*VLOOKUP(H3247,Kurse!$A$2:$B$5,2))</f>
        <v/>
      </c>
    </row>
    <row r="3248" customFormat="false" ht="12.8" hidden="false" customHeight="false" outlineLevel="0" collapsed="false">
      <c r="K3248" s="32" t="str">
        <f aca="false">IF(H3248="","",I3248*VLOOKUP(H3248,Kurse!$A$2:$B$5,2))</f>
        <v/>
      </c>
    </row>
    <row r="3249" customFormat="false" ht="12.8" hidden="false" customHeight="false" outlineLevel="0" collapsed="false">
      <c r="K3249" s="32" t="str">
        <f aca="false">IF(H3249="","",I3249*VLOOKUP(H3249,Kurse!$A$2:$B$5,2))</f>
        <v/>
      </c>
    </row>
    <row r="3250" customFormat="false" ht="12.8" hidden="false" customHeight="false" outlineLevel="0" collapsed="false">
      <c r="K3250" s="32" t="str">
        <f aca="false">IF(H3250="","",I3250*VLOOKUP(H3250,Kurse!$A$2:$B$5,2))</f>
        <v/>
      </c>
    </row>
    <row r="3251" customFormat="false" ht="12.8" hidden="false" customHeight="false" outlineLevel="0" collapsed="false">
      <c r="K3251" s="32" t="str">
        <f aca="false">IF(H3251="","",I3251*VLOOKUP(H3251,Kurse!$A$2:$B$5,2))</f>
        <v/>
      </c>
    </row>
    <row r="3252" customFormat="false" ht="12.8" hidden="false" customHeight="false" outlineLevel="0" collapsed="false">
      <c r="K3252" s="32" t="str">
        <f aca="false">IF(H3252="","",I3252*VLOOKUP(H3252,Kurse!$A$2:$B$5,2))</f>
        <v/>
      </c>
    </row>
    <row r="3253" customFormat="false" ht="12.8" hidden="false" customHeight="false" outlineLevel="0" collapsed="false">
      <c r="K3253" s="32" t="str">
        <f aca="false">IF(H3253="","",I3253*VLOOKUP(H3253,Kurse!$A$2:$B$5,2))</f>
        <v/>
      </c>
    </row>
    <row r="3254" customFormat="false" ht="12.8" hidden="false" customHeight="false" outlineLevel="0" collapsed="false">
      <c r="K3254" s="32" t="str">
        <f aca="false">IF(H3254="","",I3254*VLOOKUP(H3254,Kurse!$A$2:$B$5,2))</f>
        <v/>
      </c>
    </row>
    <row r="3255" customFormat="false" ht="12.8" hidden="false" customHeight="false" outlineLevel="0" collapsed="false">
      <c r="K3255" s="32" t="str">
        <f aca="false">IF(H3255="","",I3255*VLOOKUP(H3255,Kurse!$A$2:$B$5,2))</f>
        <v/>
      </c>
    </row>
    <row r="3256" customFormat="false" ht="12.8" hidden="false" customHeight="false" outlineLevel="0" collapsed="false">
      <c r="K3256" s="32" t="str">
        <f aca="false">IF(H3256="","",I3256*VLOOKUP(H3256,Kurse!$A$2:$B$5,2))</f>
        <v/>
      </c>
    </row>
    <row r="3257" customFormat="false" ht="12.8" hidden="false" customHeight="false" outlineLevel="0" collapsed="false">
      <c r="K3257" s="32" t="str">
        <f aca="false">IF(H3257="","",I3257*VLOOKUP(H3257,Kurse!$A$2:$B$5,2))</f>
        <v/>
      </c>
    </row>
    <row r="3258" customFormat="false" ht="12.8" hidden="false" customHeight="false" outlineLevel="0" collapsed="false">
      <c r="K3258" s="32" t="str">
        <f aca="false">IF(H3258="","",I3258*VLOOKUP(H3258,Kurse!$A$2:$B$5,2))</f>
        <v/>
      </c>
    </row>
    <row r="3259" customFormat="false" ht="12.8" hidden="false" customHeight="false" outlineLevel="0" collapsed="false">
      <c r="K3259" s="32" t="str">
        <f aca="false">IF(H3259="","",I3259*VLOOKUP(H3259,Kurse!$A$2:$B$5,2))</f>
        <v/>
      </c>
    </row>
    <row r="3260" customFormat="false" ht="12.8" hidden="false" customHeight="false" outlineLevel="0" collapsed="false">
      <c r="K3260" s="32" t="str">
        <f aca="false">IF(H3260="","",I3260*VLOOKUP(H3260,Kurse!$A$2:$B$5,2))</f>
        <v/>
      </c>
    </row>
    <row r="3261" customFormat="false" ht="12.8" hidden="false" customHeight="false" outlineLevel="0" collapsed="false">
      <c r="K3261" s="32" t="str">
        <f aca="false">IF(H3261="","",I3261*VLOOKUP(H3261,Kurse!$A$2:$B$5,2))</f>
        <v/>
      </c>
    </row>
    <row r="3262" customFormat="false" ht="12.8" hidden="false" customHeight="false" outlineLevel="0" collapsed="false">
      <c r="K3262" s="32" t="str">
        <f aca="false">IF(H3262="","",I3262*VLOOKUP(H3262,Kurse!$A$2:$B$5,2))</f>
        <v/>
      </c>
    </row>
    <row r="3263" customFormat="false" ht="12.8" hidden="false" customHeight="false" outlineLevel="0" collapsed="false">
      <c r="K3263" s="32" t="str">
        <f aca="false">IF(H3263="","",I3263*VLOOKUP(H3263,Kurse!$A$2:$B$5,2))</f>
        <v/>
      </c>
    </row>
    <row r="3264" customFormat="false" ht="12.8" hidden="false" customHeight="false" outlineLevel="0" collapsed="false">
      <c r="K3264" s="32" t="str">
        <f aca="false">IF(H3264="","",I3264*VLOOKUP(H3264,Kurse!$A$2:$B$5,2))</f>
        <v/>
      </c>
    </row>
    <row r="3265" customFormat="false" ht="12.8" hidden="false" customHeight="false" outlineLevel="0" collapsed="false">
      <c r="K3265" s="32" t="str">
        <f aca="false">IF(H3265="","",I3265*VLOOKUP(H3265,Kurse!$A$2:$B$5,2))</f>
        <v/>
      </c>
    </row>
    <row r="3266" customFormat="false" ht="12.8" hidden="false" customHeight="false" outlineLevel="0" collapsed="false">
      <c r="K3266" s="32" t="str">
        <f aca="false">IF(H3266="","",I3266*VLOOKUP(H3266,Kurse!$A$2:$B$5,2))</f>
        <v/>
      </c>
    </row>
    <row r="3267" customFormat="false" ht="12.8" hidden="false" customHeight="false" outlineLevel="0" collapsed="false">
      <c r="K3267" s="32" t="str">
        <f aca="false">IF(H3267="","",I3267*VLOOKUP(H3267,Kurse!$A$2:$B$5,2))</f>
        <v/>
      </c>
    </row>
    <row r="3268" customFormat="false" ht="12.8" hidden="false" customHeight="false" outlineLevel="0" collapsed="false">
      <c r="K3268" s="32" t="str">
        <f aca="false">IF(H3268="","",I3268*VLOOKUP(H3268,Kurse!$A$2:$B$5,2))</f>
        <v/>
      </c>
    </row>
    <row r="3269" customFormat="false" ht="12.8" hidden="false" customHeight="false" outlineLevel="0" collapsed="false">
      <c r="K3269" s="32" t="str">
        <f aca="false">IF(H3269="","",I3269*VLOOKUP(H3269,Kurse!$A$2:$B$5,2))</f>
        <v/>
      </c>
    </row>
    <row r="3270" customFormat="false" ht="12.8" hidden="false" customHeight="false" outlineLevel="0" collapsed="false">
      <c r="K3270" s="32" t="str">
        <f aca="false">IF(H3270="","",I3270*VLOOKUP(H3270,Kurse!$A$2:$B$5,2))</f>
        <v/>
      </c>
    </row>
    <row r="3271" customFormat="false" ht="12.8" hidden="false" customHeight="false" outlineLevel="0" collapsed="false">
      <c r="K3271" s="32" t="str">
        <f aca="false">IF(H3271="","",I3271*VLOOKUP(H3271,Kurse!$A$2:$B$5,2))</f>
        <v/>
      </c>
    </row>
    <row r="3272" customFormat="false" ht="12.8" hidden="false" customHeight="false" outlineLevel="0" collapsed="false">
      <c r="K3272" s="32" t="str">
        <f aca="false">IF(H3272="","",I3272*VLOOKUP(H3272,Kurse!$A$2:$B$5,2))</f>
        <v/>
      </c>
    </row>
    <row r="3273" customFormat="false" ht="12.8" hidden="false" customHeight="false" outlineLevel="0" collapsed="false">
      <c r="K3273" s="32" t="str">
        <f aca="false">IF(H3273="","",I3273*VLOOKUP(H3273,Kurse!$A$2:$B$5,2))</f>
        <v/>
      </c>
    </row>
    <row r="3274" customFormat="false" ht="12.8" hidden="false" customHeight="false" outlineLevel="0" collapsed="false">
      <c r="K3274" s="32" t="str">
        <f aca="false">IF(H3274="","",I3274*VLOOKUP(H3274,Kurse!$A$2:$B$5,2))</f>
        <v/>
      </c>
    </row>
    <row r="3275" customFormat="false" ht="12.8" hidden="false" customHeight="false" outlineLevel="0" collapsed="false">
      <c r="K3275" s="32" t="str">
        <f aca="false">IF(H3275="","",I3275*VLOOKUP(H3275,Kurse!$A$2:$B$5,2))</f>
        <v/>
      </c>
    </row>
    <row r="3276" customFormat="false" ht="12.8" hidden="false" customHeight="false" outlineLevel="0" collapsed="false">
      <c r="K3276" s="32" t="str">
        <f aca="false">IF(H3276="","",I3276*VLOOKUP(H3276,Kurse!$A$2:$B$5,2))</f>
        <v/>
      </c>
    </row>
    <row r="3277" customFormat="false" ht="12.8" hidden="false" customHeight="false" outlineLevel="0" collapsed="false">
      <c r="K3277" s="32" t="str">
        <f aca="false">IF(H3277="","",I3277*VLOOKUP(H3277,Kurse!$A$2:$B$5,2))</f>
        <v/>
      </c>
    </row>
    <row r="3278" customFormat="false" ht="12.8" hidden="false" customHeight="false" outlineLevel="0" collapsed="false">
      <c r="K3278" s="32" t="str">
        <f aca="false">IF(H3278="","",I3278*VLOOKUP(H3278,Kurse!$A$2:$B$5,2))</f>
        <v/>
      </c>
    </row>
    <row r="3279" customFormat="false" ht="12.8" hidden="false" customHeight="false" outlineLevel="0" collapsed="false">
      <c r="K3279" s="32" t="str">
        <f aca="false">IF(H3279="","",I3279*VLOOKUP(H3279,Kurse!$A$2:$B$5,2))</f>
        <v/>
      </c>
    </row>
    <row r="3280" customFormat="false" ht="12.8" hidden="false" customHeight="false" outlineLevel="0" collapsed="false">
      <c r="K3280" s="32" t="str">
        <f aca="false">IF(H3280="","",I3280*VLOOKUP(H3280,Kurse!$A$2:$B$5,2))</f>
        <v/>
      </c>
    </row>
    <row r="3281" customFormat="false" ht="12.8" hidden="false" customHeight="false" outlineLevel="0" collapsed="false">
      <c r="K3281" s="32" t="str">
        <f aca="false">IF(H3281="","",I3281*VLOOKUP(H3281,Kurse!$A$2:$B$5,2))</f>
        <v/>
      </c>
    </row>
    <row r="3282" customFormat="false" ht="12.8" hidden="false" customHeight="false" outlineLevel="0" collapsed="false">
      <c r="K3282" s="32" t="str">
        <f aca="false">IF(H3282="","",I3282*VLOOKUP(H3282,Kurse!$A$2:$B$5,2))</f>
        <v/>
      </c>
    </row>
    <row r="3283" customFormat="false" ht="12.8" hidden="false" customHeight="false" outlineLevel="0" collapsed="false">
      <c r="K3283" s="32" t="str">
        <f aca="false">IF(H3283="","",I3283*VLOOKUP(H3283,Kurse!$A$2:$B$5,2))</f>
        <v/>
      </c>
    </row>
    <row r="3284" customFormat="false" ht="12.8" hidden="false" customHeight="false" outlineLevel="0" collapsed="false">
      <c r="K3284" s="32" t="str">
        <f aca="false">IF(H3284="","",I3284*VLOOKUP(H3284,Kurse!$A$2:$B$5,2))</f>
        <v/>
      </c>
    </row>
    <row r="3285" customFormat="false" ht="12.8" hidden="false" customHeight="false" outlineLevel="0" collapsed="false">
      <c r="K3285" s="32" t="str">
        <f aca="false">IF(H3285="","",I3285*VLOOKUP(H3285,Kurse!$A$2:$B$5,2))</f>
        <v/>
      </c>
    </row>
    <row r="3286" customFormat="false" ht="12.8" hidden="false" customHeight="false" outlineLevel="0" collapsed="false">
      <c r="K3286" s="32" t="str">
        <f aca="false">IF(H3286="","",I3286*VLOOKUP(H3286,Kurse!$A$2:$B$5,2))</f>
        <v/>
      </c>
    </row>
    <row r="3287" customFormat="false" ht="12.8" hidden="false" customHeight="false" outlineLevel="0" collapsed="false">
      <c r="K3287" s="32" t="str">
        <f aca="false">IF(H3287="","",I3287*VLOOKUP(H3287,Kurse!$A$2:$B$5,2))</f>
        <v/>
      </c>
    </row>
    <row r="3288" customFormat="false" ht="12.8" hidden="false" customHeight="false" outlineLevel="0" collapsed="false">
      <c r="K3288" s="32" t="str">
        <f aca="false">IF(H3288="","",I3288*VLOOKUP(H3288,Kurse!$A$2:$B$5,2))</f>
        <v/>
      </c>
    </row>
    <row r="3289" customFormat="false" ht="12.8" hidden="false" customHeight="false" outlineLevel="0" collapsed="false">
      <c r="K3289" s="32" t="str">
        <f aca="false">IF(H3289="","",I3289*VLOOKUP(H3289,Kurse!$A$2:$B$5,2))</f>
        <v/>
      </c>
    </row>
    <row r="3290" customFormat="false" ht="12.8" hidden="false" customHeight="false" outlineLevel="0" collapsed="false">
      <c r="K3290" s="32" t="str">
        <f aca="false">IF(H3290="","",I3290*VLOOKUP(H3290,Kurse!$A$2:$B$5,2))</f>
        <v/>
      </c>
    </row>
    <row r="3291" customFormat="false" ht="12.8" hidden="false" customHeight="false" outlineLevel="0" collapsed="false">
      <c r="K3291" s="32" t="str">
        <f aca="false">IF(H3291="","",I3291*VLOOKUP(H3291,Kurse!$A$2:$B$5,2))</f>
        <v/>
      </c>
    </row>
    <row r="3292" customFormat="false" ht="12.8" hidden="false" customHeight="false" outlineLevel="0" collapsed="false">
      <c r="K3292" s="32" t="str">
        <f aca="false">IF(H3292="","",I3292*VLOOKUP(H3292,Kurse!$A$2:$B$5,2))</f>
        <v/>
      </c>
    </row>
    <row r="3293" customFormat="false" ht="12.8" hidden="false" customHeight="false" outlineLevel="0" collapsed="false">
      <c r="K3293" s="32" t="str">
        <f aca="false">IF(H3293="","",I3293*VLOOKUP(H3293,Kurse!$A$2:$B$5,2))</f>
        <v/>
      </c>
    </row>
    <row r="3294" customFormat="false" ht="12.8" hidden="false" customHeight="false" outlineLevel="0" collapsed="false">
      <c r="K3294" s="32" t="str">
        <f aca="false">IF(H3294="","",I3294*VLOOKUP(H3294,Kurse!$A$2:$B$5,2))</f>
        <v/>
      </c>
    </row>
    <row r="3295" customFormat="false" ht="12.8" hidden="false" customHeight="false" outlineLevel="0" collapsed="false">
      <c r="K3295" s="32" t="str">
        <f aca="false">IF(H3295="","",I3295*VLOOKUP(H3295,Kurse!$A$2:$B$5,2))</f>
        <v/>
      </c>
    </row>
    <row r="3296" customFormat="false" ht="12.8" hidden="false" customHeight="false" outlineLevel="0" collapsed="false">
      <c r="K3296" s="32" t="str">
        <f aca="false">IF(H3296="","",I3296*VLOOKUP(H3296,Kurse!$A$2:$B$5,2))</f>
        <v/>
      </c>
    </row>
    <row r="3297" customFormat="false" ht="12.8" hidden="false" customHeight="false" outlineLevel="0" collapsed="false">
      <c r="K3297" s="32" t="str">
        <f aca="false">IF(H3297="","",I3297*VLOOKUP(H3297,Kurse!$A$2:$B$5,2))</f>
        <v/>
      </c>
    </row>
    <row r="3298" customFormat="false" ht="12.8" hidden="false" customHeight="false" outlineLevel="0" collapsed="false">
      <c r="K3298" s="32" t="str">
        <f aca="false">IF(H3298="","",I3298*VLOOKUP(H3298,Kurse!$A$2:$B$5,2))</f>
        <v/>
      </c>
    </row>
    <row r="3299" customFormat="false" ht="12.8" hidden="false" customHeight="false" outlineLevel="0" collapsed="false">
      <c r="K3299" s="32" t="str">
        <f aca="false">IF(H3299="","",I3299*VLOOKUP(H3299,Kurse!$A$2:$B$5,2))</f>
        <v/>
      </c>
    </row>
    <row r="3300" customFormat="false" ht="12.8" hidden="false" customHeight="false" outlineLevel="0" collapsed="false">
      <c r="K3300" s="32" t="str">
        <f aca="false">IF(H3300="","",I3300*VLOOKUP(H3300,Kurse!$A$2:$B$5,2))</f>
        <v/>
      </c>
    </row>
    <row r="3301" customFormat="false" ht="12.8" hidden="false" customHeight="false" outlineLevel="0" collapsed="false">
      <c r="K3301" s="32" t="str">
        <f aca="false">IF(H3301="","",I3301*VLOOKUP(H3301,Kurse!$A$2:$B$5,2))</f>
        <v/>
      </c>
    </row>
    <row r="3302" customFormat="false" ht="12.8" hidden="false" customHeight="false" outlineLevel="0" collapsed="false">
      <c r="K3302" s="32" t="str">
        <f aca="false">IF(H3302="","",I3302*VLOOKUP(H3302,Kurse!$A$2:$B$5,2))</f>
        <v/>
      </c>
    </row>
    <row r="3303" customFormat="false" ht="12.8" hidden="false" customHeight="false" outlineLevel="0" collapsed="false">
      <c r="K3303" s="32" t="str">
        <f aca="false">IF(H3303="","",I3303*VLOOKUP(H3303,Kurse!$A$2:$B$5,2))</f>
        <v/>
      </c>
    </row>
    <row r="3304" customFormat="false" ht="12.8" hidden="false" customHeight="false" outlineLevel="0" collapsed="false">
      <c r="K3304" s="32" t="str">
        <f aca="false">IF(H3304="","",I3304*VLOOKUP(H3304,Kurse!$A$2:$B$5,2))</f>
        <v/>
      </c>
    </row>
    <row r="3305" customFormat="false" ht="12.8" hidden="false" customHeight="false" outlineLevel="0" collapsed="false">
      <c r="K3305" s="32" t="str">
        <f aca="false">IF(H3305="","",I3305*VLOOKUP(H3305,Kurse!$A$2:$B$5,2))</f>
        <v/>
      </c>
    </row>
    <row r="3306" customFormat="false" ht="12.8" hidden="false" customHeight="false" outlineLevel="0" collapsed="false">
      <c r="K3306" s="32" t="str">
        <f aca="false">IF(H3306="","",I3306*VLOOKUP(H3306,Kurse!$A$2:$B$5,2))</f>
        <v/>
      </c>
    </row>
    <row r="3307" customFormat="false" ht="12.8" hidden="false" customHeight="false" outlineLevel="0" collapsed="false">
      <c r="K3307" s="32" t="str">
        <f aca="false">IF(H3307="","",I3307*VLOOKUP(H3307,Kurse!$A$2:$B$5,2))</f>
        <v/>
      </c>
    </row>
    <row r="3308" customFormat="false" ht="12.8" hidden="false" customHeight="false" outlineLevel="0" collapsed="false">
      <c r="K3308" s="32" t="str">
        <f aca="false">IF(H3308="","",I3308*VLOOKUP(H3308,Kurse!$A$2:$B$5,2))</f>
        <v/>
      </c>
    </row>
    <row r="3309" customFormat="false" ht="12.8" hidden="false" customHeight="false" outlineLevel="0" collapsed="false">
      <c r="K3309" s="32" t="str">
        <f aca="false">IF(H3309="","",I3309*VLOOKUP(H3309,Kurse!$A$2:$B$5,2))</f>
        <v/>
      </c>
    </row>
    <row r="3310" customFormat="false" ht="12.8" hidden="false" customHeight="false" outlineLevel="0" collapsed="false">
      <c r="K3310" s="32" t="str">
        <f aca="false">IF(H3310="","",I3310*VLOOKUP(H3310,Kurse!$A$2:$B$5,2))</f>
        <v/>
      </c>
    </row>
    <row r="3311" customFormat="false" ht="12.8" hidden="false" customHeight="false" outlineLevel="0" collapsed="false">
      <c r="K3311" s="32" t="str">
        <f aca="false">IF(H3311="","",I3311*VLOOKUP(H3311,Kurse!$A$2:$B$5,2))</f>
        <v/>
      </c>
    </row>
    <row r="3312" customFormat="false" ht="12.8" hidden="false" customHeight="false" outlineLevel="0" collapsed="false">
      <c r="K3312" s="32" t="str">
        <f aca="false">IF(H3312="","",I3312*VLOOKUP(H3312,Kurse!$A$2:$B$5,2))</f>
        <v/>
      </c>
    </row>
    <row r="3313" customFormat="false" ht="12.8" hidden="false" customHeight="false" outlineLevel="0" collapsed="false">
      <c r="K3313" s="32" t="str">
        <f aca="false">IF(H3313="","",I3313*VLOOKUP(H3313,Kurse!$A$2:$B$5,2))</f>
        <v/>
      </c>
    </row>
    <row r="3314" customFormat="false" ht="12.8" hidden="false" customHeight="false" outlineLevel="0" collapsed="false">
      <c r="K3314" s="32" t="str">
        <f aca="false">IF(H3314="","",I3314*VLOOKUP(H3314,Kurse!$A$2:$B$5,2))</f>
        <v/>
      </c>
    </row>
    <row r="3315" customFormat="false" ht="12.8" hidden="false" customHeight="false" outlineLevel="0" collapsed="false">
      <c r="K3315" s="32" t="str">
        <f aca="false">IF(H3315="","",I3315*VLOOKUP(H3315,Kurse!$A$2:$B$5,2))</f>
        <v/>
      </c>
    </row>
    <row r="3316" customFormat="false" ht="12.8" hidden="false" customHeight="false" outlineLevel="0" collapsed="false">
      <c r="K3316" s="32" t="str">
        <f aca="false">IF(H3316="","",I3316*VLOOKUP(H3316,Kurse!$A$2:$B$5,2))</f>
        <v/>
      </c>
    </row>
    <row r="3317" customFormat="false" ht="12.8" hidden="false" customHeight="false" outlineLevel="0" collapsed="false">
      <c r="K3317" s="32" t="str">
        <f aca="false">IF(H3317="","",I3317*VLOOKUP(H3317,Kurse!$A$2:$B$5,2))</f>
        <v/>
      </c>
    </row>
    <row r="3318" customFormat="false" ht="12.8" hidden="false" customHeight="false" outlineLevel="0" collapsed="false">
      <c r="K3318" s="32" t="str">
        <f aca="false">IF(H3318="","",I3318*VLOOKUP(H3318,Kurse!$A$2:$B$5,2))</f>
        <v/>
      </c>
    </row>
    <row r="3319" customFormat="false" ht="12.8" hidden="false" customHeight="false" outlineLevel="0" collapsed="false">
      <c r="K3319" s="32" t="str">
        <f aca="false">IF(H3319="","",I3319*VLOOKUP(H3319,Kurse!$A$2:$B$5,2))</f>
        <v/>
      </c>
    </row>
    <row r="3320" customFormat="false" ht="12.8" hidden="false" customHeight="false" outlineLevel="0" collapsed="false">
      <c r="K3320" s="32" t="str">
        <f aca="false">IF(H3320="","",I3320*VLOOKUP(H3320,Kurse!$A$2:$B$5,2))</f>
        <v/>
      </c>
    </row>
    <row r="3321" customFormat="false" ht="12.8" hidden="false" customHeight="false" outlineLevel="0" collapsed="false">
      <c r="K3321" s="32" t="str">
        <f aca="false">IF(H3321="","",I3321*VLOOKUP(H3321,Kurse!$A$2:$B$5,2))</f>
        <v/>
      </c>
    </row>
    <row r="3322" customFormat="false" ht="12.8" hidden="false" customHeight="false" outlineLevel="0" collapsed="false">
      <c r="K3322" s="32" t="str">
        <f aca="false">IF(H3322="","",I3322*VLOOKUP(H3322,Kurse!$A$2:$B$5,2))</f>
        <v/>
      </c>
    </row>
    <row r="3323" customFormat="false" ht="12.8" hidden="false" customHeight="false" outlineLevel="0" collapsed="false">
      <c r="K3323" s="32" t="str">
        <f aca="false">IF(H3323="","",I3323*VLOOKUP(H3323,Kurse!$A$2:$B$5,2))</f>
        <v/>
      </c>
    </row>
    <row r="3324" customFormat="false" ht="12.8" hidden="false" customHeight="false" outlineLevel="0" collapsed="false">
      <c r="K3324" s="32" t="str">
        <f aca="false">IF(H3324="","",I3324*VLOOKUP(H3324,Kurse!$A$2:$B$5,2))</f>
        <v/>
      </c>
    </row>
    <row r="3325" customFormat="false" ht="12.8" hidden="false" customHeight="false" outlineLevel="0" collapsed="false">
      <c r="K3325" s="32" t="str">
        <f aca="false">IF(H3325="","",I3325*VLOOKUP(H3325,Kurse!$A$2:$B$5,2))</f>
        <v/>
      </c>
    </row>
    <row r="3326" customFormat="false" ht="12.8" hidden="false" customHeight="false" outlineLevel="0" collapsed="false">
      <c r="K3326" s="32" t="str">
        <f aca="false">IF(H3326="","",I3326*VLOOKUP(H3326,Kurse!$A$2:$B$5,2))</f>
        <v/>
      </c>
    </row>
    <row r="3327" customFormat="false" ht="12.8" hidden="false" customHeight="false" outlineLevel="0" collapsed="false">
      <c r="K3327" s="32" t="str">
        <f aca="false">IF(H3327="","",I3327*VLOOKUP(H3327,Kurse!$A$2:$B$5,2))</f>
        <v/>
      </c>
    </row>
    <row r="3328" customFormat="false" ht="12.8" hidden="false" customHeight="false" outlineLevel="0" collapsed="false">
      <c r="K3328" s="32" t="str">
        <f aca="false">IF(H3328="","",I3328*VLOOKUP(H3328,Kurse!$A$2:$B$5,2))</f>
        <v/>
      </c>
    </row>
    <row r="3329" customFormat="false" ht="12.8" hidden="false" customHeight="false" outlineLevel="0" collapsed="false">
      <c r="K3329" s="32" t="str">
        <f aca="false">IF(H3329="","",I3329*VLOOKUP(H3329,Kurse!$A$2:$B$5,2))</f>
        <v/>
      </c>
    </row>
    <row r="3330" customFormat="false" ht="12.8" hidden="false" customHeight="false" outlineLevel="0" collapsed="false">
      <c r="K3330" s="32" t="str">
        <f aca="false">IF(H3330="","",I3330*VLOOKUP(H3330,Kurse!$A$2:$B$5,2))</f>
        <v/>
      </c>
    </row>
    <row r="3331" customFormat="false" ht="12.8" hidden="false" customHeight="false" outlineLevel="0" collapsed="false">
      <c r="K3331" s="32" t="str">
        <f aca="false">IF(H3331="","",I3331*VLOOKUP(H3331,Kurse!$A$2:$B$5,2))</f>
        <v/>
      </c>
    </row>
    <row r="3332" customFormat="false" ht="12.8" hidden="false" customHeight="false" outlineLevel="0" collapsed="false">
      <c r="K3332" s="32" t="str">
        <f aca="false">IF(H3332="","",I3332*VLOOKUP(H3332,Kurse!$A$2:$B$5,2))</f>
        <v/>
      </c>
    </row>
    <row r="3333" customFormat="false" ht="12.8" hidden="false" customHeight="false" outlineLevel="0" collapsed="false">
      <c r="K3333" s="32" t="str">
        <f aca="false">IF(H3333="","",I3333*VLOOKUP(H3333,Kurse!$A$2:$B$5,2))</f>
        <v/>
      </c>
    </row>
    <row r="3334" customFormat="false" ht="12.8" hidden="false" customHeight="false" outlineLevel="0" collapsed="false">
      <c r="K3334" s="32" t="str">
        <f aca="false">IF(H3334="","",I3334*VLOOKUP(H3334,Kurse!$A$2:$B$5,2))</f>
        <v/>
      </c>
    </row>
    <row r="3335" customFormat="false" ht="12.8" hidden="false" customHeight="false" outlineLevel="0" collapsed="false">
      <c r="K3335" s="32" t="str">
        <f aca="false">IF(H3335="","",I3335*VLOOKUP(H3335,Kurse!$A$2:$B$5,2))</f>
        <v/>
      </c>
    </row>
    <row r="3336" customFormat="false" ht="12.8" hidden="false" customHeight="false" outlineLevel="0" collapsed="false">
      <c r="K3336" s="32" t="str">
        <f aca="false">IF(H3336="","",I3336*VLOOKUP(H3336,Kurse!$A$2:$B$5,2))</f>
        <v/>
      </c>
    </row>
    <row r="3337" customFormat="false" ht="12.8" hidden="false" customHeight="false" outlineLevel="0" collapsed="false">
      <c r="K3337" s="32" t="str">
        <f aca="false">IF(H3337="","",I3337*VLOOKUP(H3337,Kurse!$A$2:$B$5,2))</f>
        <v/>
      </c>
    </row>
    <row r="3338" customFormat="false" ht="12.8" hidden="false" customHeight="false" outlineLevel="0" collapsed="false">
      <c r="K3338" s="32" t="str">
        <f aca="false">IF(H3338="","",I3338*VLOOKUP(H3338,Kurse!$A$2:$B$5,2))</f>
        <v/>
      </c>
    </row>
    <row r="3339" customFormat="false" ht="12.8" hidden="false" customHeight="false" outlineLevel="0" collapsed="false">
      <c r="K3339" s="32" t="str">
        <f aca="false">IF(H3339="","",I3339*VLOOKUP(H3339,Kurse!$A$2:$B$5,2))</f>
        <v/>
      </c>
    </row>
    <row r="3340" customFormat="false" ht="12.8" hidden="false" customHeight="false" outlineLevel="0" collapsed="false">
      <c r="K3340" s="32" t="str">
        <f aca="false">IF(H3340="","",I3340*VLOOKUP(H3340,Kurse!$A$2:$B$5,2))</f>
        <v/>
      </c>
    </row>
    <row r="3341" customFormat="false" ht="12.8" hidden="false" customHeight="false" outlineLevel="0" collapsed="false">
      <c r="K3341" s="32" t="str">
        <f aca="false">IF(H3341="","",I3341*VLOOKUP(H3341,Kurse!$A$2:$B$5,2))</f>
        <v/>
      </c>
    </row>
    <row r="3342" customFormat="false" ht="12.8" hidden="false" customHeight="false" outlineLevel="0" collapsed="false">
      <c r="K3342" s="32" t="str">
        <f aca="false">IF(H3342="","",I3342*VLOOKUP(H3342,Kurse!$A$2:$B$5,2))</f>
        <v/>
      </c>
    </row>
    <row r="3343" customFormat="false" ht="12.8" hidden="false" customHeight="false" outlineLevel="0" collapsed="false">
      <c r="K3343" s="32" t="str">
        <f aca="false">IF(H3343="","",I3343*VLOOKUP(H3343,Kurse!$A$2:$B$5,2))</f>
        <v/>
      </c>
    </row>
    <row r="3344" customFormat="false" ht="12.8" hidden="false" customHeight="false" outlineLevel="0" collapsed="false">
      <c r="K3344" s="32" t="str">
        <f aca="false">IF(H3344="","",I3344*VLOOKUP(H3344,Kurse!$A$2:$B$5,2))</f>
        <v/>
      </c>
    </row>
    <row r="3345" customFormat="false" ht="12.8" hidden="false" customHeight="false" outlineLevel="0" collapsed="false">
      <c r="K3345" s="32" t="str">
        <f aca="false">IF(H3345="","",I3345*VLOOKUP(H3345,Kurse!$A$2:$B$5,2))</f>
        <v/>
      </c>
    </row>
    <row r="3346" customFormat="false" ht="12.8" hidden="false" customHeight="false" outlineLevel="0" collapsed="false">
      <c r="K3346" s="32" t="str">
        <f aca="false">IF(H3346="","",I3346*VLOOKUP(H3346,Kurse!$A$2:$B$5,2))</f>
        <v/>
      </c>
    </row>
    <row r="3347" customFormat="false" ht="12.8" hidden="false" customHeight="false" outlineLevel="0" collapsed="false">
      <c r="K3347" s="32" t="str">
        <f aca="false">IF(H3347="","",I3347*VLOOKUP(H3347,Kurse!$A$2:$B$5,2))</f>
        <v/>
      </c>
    </row>
    <row r="3348" customFormat="false" ht="12.8" hidden="false" customHeight="false" outlineLevel="0" collapsed="false">
      <c r="K3348" s="32" t="str">
        <f aca="false">IF(H3348="","",I3348*VLOOKUP(H3348,Kurse!$A$2:$B$5,2))</f>
        <v/>
      </c>
    </row>
    <row r="3349" customFormat="false" ht="12.8" hidden="false" customHeight="false" outlineLevel="0" collapsed="false">
      <c r="K3349" s="32" t="str">
        <f aca="false">IF(H3349="","",I3349*VLOOKUP(H3349,Kurse!$A$2:$B$5,2))</f>
        <v/>
      </c>
    </row>
    <row r="3350" customFormat="false" ht="12.8" hidden="false" customHeight="false" outlineLevel="0" collapsed="false">
      <c r="K3350" s="32" t="str">
        <f aca="false">IF(H3350="","",I3350*VLOOKUP(H3350,Kurse!$A$2:$B$5,2))</f>
        <v/>
      </c>
    </row>
    <row r="3351" customFormat="false" ht="12.8" hidden="false" customHeight="false" outlineLevel="0" collapsed="false">
      <c r="K3351" s="32" t="str">
        <f aca="false">IF(H3351="","",I3351*VLOOKUP(H3351,Kurse!$A$2:$B$5,2))</f>
        <v/>
      </c>
    </row>
    <row r="3352" customFormat="false" ht="12.8" hidden="false" customHeight="false" outlineLevel="0" collapsed="false">
      <c r="K3352" s="32" t="str">
        <f aca="false">IF(H3352="","",I3352*VLOOKUP(H3352,Kurse!$A$2:$B$5,2))</f>
        <v/>
      </c>
    </row>
    <row r="3353" customFormat="false" ht="12.8" hidden="false" customHeight="false" outlineLevel="0" collapsed="false">
      <c r="K3353" s="32" t="str">
        <f aca="false">IF(H3353="","",I3353*VLOOKUP(H3353,Kurse!$A$2:$B$5,2))</f>
        <v/>
      </c>
    </row>
    <row r="3354" customFormat="false" ht="12.8" hidden="false" customHeight="false" outlineLevel="0" collapsed="false">
      <c r="K3354" s="32" t="str">
        <f aca="false">IF(H3354="","",I3354*VLOOKUP(H3354,Kurse!$A$2:$B$5,2))</f>
        <v/>
      </c>
    </row>
    <row r="3355" customFormat="false" ht="12.8" hidden="false" customHeight="false" outlineLevel="0" collapsed="false">
      <c r="K3355" s="32" t="str">
        <f aca="false">IF(H3355="","",I3355*VLOOKUP(H3355,Kurse!$A$2:$B$5,2))</f>
        <v/>
      </c>
    </row>
    <row r="3356" customFormat="false" ht="12.8" hidden="false" customHeight="false" outlineLevel="0" collapsed="false">
      <c r="K3356" s="32" t="str">
        <f aca="false">IF(H3356="","",I3356*VLOOKUP(H3356,Kurse!$A$2:$B$5,2))</f>
        <v/>
      </c>
    </row>
    <row r="3357" customFormat="false" ht="12.8" hidden="false" customHeight="false" outlineLevel="0" collapsed="false">
      <c r="K3357" s="32" t="str">
        <f aca="false">IF(H3357="","",I3357*VLOOKUP(H3357,Kurse!$A$2:$B$5,2))</f>
        <v/>
      </c>
    </row>
    <row r="3358" customFormat="false" ht="12.8" hidden="false" customHeight="false" outlineLevel="0" collapsed="false">
      <c r="K3358" s="32" t="str">
        <f aca="false">IF(H3358="","",I3358*VLOOKUP(H3358,Kurse!$A$2:$B$5,2))</f>
        <v/>
      </c>
    </row>
    <row r="3359" customFormat="false" ht="12.8" hidden="false" customHeight="false" outlineLevel="0" collapsed="false">
      <c r="K3359" s="32" t="str">
        <f aca="false">IF(H3359="","",I3359*VLOOKUP(H3359,Kurse!$A$2:$B$5,2))</f>
        <v/>
      </c>
    </row>
    <row r="3360" customFormat="false" ht="12.8" hidden="false" customHeight="false" outlineLevel="0" collapsed="false">
      <c r="K3360" s="32" t="str">
        <f aca="false">IF(H3360="","",I3360*VLOOKUP(H3360,Kurse!$A$2:$B$5,2))</f>
        <v/>
      </c>
    </row>
    <row r="3361" customFormat="false" ht="12.8" hidden="false" customHeight="false" outlineLevel="0" collapsed="false">
      <c r="K3361" s="32" t="str">
        <f aca="false">IF(H3361="","",I3361*VLOOKUP(H3361,Kurse!$A$2:$B$5,2))</f>
        <v/>
      </c>
    </row>
    <row r="3362" customFormat="false" ht="12.8" hidden="false" customHeight="false" outlineLevel="0" collapsed="false">
      <c r="K3362" s="32" t="str">
        <f aca="false">IF(H3362="","",I3362*VLOOKUP(H3362,Kurse!$A$2:$B$5,2))</f>
        <v/>
      </c>
    </row>
    <row r="3363" customFormat="false" ht="12.8" hidden="false" customHeight="false" outlineLevel="0" collapsed="false">
      <c r="K3363" s="32" t="str">
        <f aca="false">IF(H3363="","",I3363*VLOOKUP(H3363,Kurse!$A$2:$B$5,2))</f>
        <v/>
      </c>
    </row>
    <row r="3364" customFormat="false" ht="12.8" hidden="false" customHeight="false" outlineLevel="0" collapsed="false">
      <c r="K3364" s="32" t="str">
        <f aca="false">IF(H3364="","",I3364*VLOOKUP(H3364,Kurse!$A$2:$B$5,2))</f>
        <v/>
      </c>
    </row>
    <row r="3365" customFormat="false" ht="12.8" hidden="false" customHeight="false" outlineLevel="0" collapsed="false">
      <c r="K3365" s="32" t="str">
        <f aca="false">IF(H3365="","",I3365*VLOOKUP(H3365,Kurse!$A$2:$B$5,2))</f>
        <v/>
      </c>
    </row>
    <row r="3366" customFormat="false" ht="12.8" hidden="false" customHeight="false" outlineLevel="0" collapsed="false">
      <c r="K3366" s="32" t="str">
        <f aca="false">IF(H3366="","",I3366*VLOOKUP(H3366,Kurse!$A$2:$B$5,2))</f>
        <v/>
      </c>
    </row>
    <row r="3367" customFormat="false" ht="12.8" hidden="false" customHeight="false" outlineLevel="0" collapsed="false">
      <c r="K3367" s="32" t="str">
        <f aca="false">IF(H3367="","",I3367*VLOOKUP(H3367,Kurse!$A$2:$B$5,2))</f>
        <v/>
      </c>
    </row>
    <row r="3368" customFormat="false" ht="12.8" hidden="false" customHeight="false" outlineLevel="0" collapsed="false">
      <c r="K3368" s="32" t="str">
        <f aca="false">IF(H3368="","",I3368*VLOOKUP(H3368,Kurse!$A$2:$B$5,2))</f>
        <v/>
      </c>
    </row>
    <row r="3369" customFormat="false" ht="12.8" hidden="false" customHeight="false" outlineLevel="0" collapsed="false">
      <c r="K3369" s="32" t="str">
        <f aca="false">IF(H3369="","",I3369*VLOOKUP(H3369,Kurse!$A$2:$B$5,2))</f>
        <v/>
      </c>
    </row>
    <row r="3370" customFormat="false" ht="12.8" hidden="false" customHeight="false" outlineLevel="0" collapsed="false">
      <c r="K3370" s="32" t="str">
        <f aca="false">IF(H3370="","",I3370*VLOOKUP(H3370,Kurse!$A$2:$B$5,2))</f>
        <v/>
      </c>
    </row>
    <row r="3371" customFormat="false" ht="12.8" hidden="false" customHeight="false" outlineLevel="0" collapsed="false">
      <c r="K3371" s="32" t="str">
        <f aca="false">IF(H3371="","",I3371*VLOOKUP(H3371,Kurse!$A$2:$B$5,2))</f>
        <v/>
      </c>
    </row>
    <row r="3372" customFormat="false" ht="12.8" hidden="false" customHeight="false" outlineLevel="0" collapsed="false">
      <c r="K3372" s="32" t="str">
        <f aca="false">IF(H3372="","",I3372*VLOOKUP(H3372,Kurse!$A$2:$B$5,2))</f>
        <v/>
      </c>
    </row>
    <row r="3373" customFormat="false" ht="12.8" hidden="false" customHeight="false" outlineLevel="0" collapsed="false">
      <c r="K3373" s="32" t="str">
        <f aca="false">IF(H3373="","",I3373*VLOOKUP(H3373,Kurse!$A$2:$B$5,2))</f>
        <v/>
      </c>
    </row>
    <row r="3374" customFormat="false" ht="12.8" hidden="false" customHeight="false" outlineLevel="0" collapsed="false">
      <c r="K3374" s="32" t="str">
        <f aca="false">IF(H3374="","",I3374*VLOOKUP(H3374,Kurse!$A$2:$B$5,2))</f>
        <v/>
      </c>
    </row>
    <row r="3375" customFormat="false" ht="12.8" hidden="false" customHeight="false" outlineLevel="0" collapsed="false">
      <c r="K3375" s="32" t="str">
        <f aca="false">IF(H3375="","",I3375*VLOOKUP(H3375,Kurse!$A$2:$B$5,2))</f>
        <v/>
      </c>
    </row>
    <row r="3376" customFormat="false" ht="12.8" hidden="false" customHeight="false" outlineLevel="0" collapsed="false">
      <c r="K3376" s="32" t="str">
        <f aca="false">IF(H3376="","",I3376*VLOOKUP(H3376,Kurse!$A$2:$B$5,2))</f>
        <v/>
      </c>
    </row>
    <row r="3377" customFormat="false" ht="12.8" hidden="false" customHeight="false" outlineLevel="0" collapsed="false">
      <c r="K3377" s="32" t="str">
        <f aca="false">IF(H3377="","",I3377*VLOOKUP(H3377,Kurse!$A$2:$B$5,2))</f>
        <v/>
      </c>
    </row>
    <row r="3378" customFormat="false" ht="12.8" hidden="false" customHeight="false" outlineLevel="0" collapsed="false">
      <c r="K3378" s="32" t="str">
        <f aca="false">IF(H3378="","",I3378*VLOOKUP(H3378,Kurse!$A$2:$B$5,2))</f>
        <v/>
      </c>
    </row>
    <row r="3379" customFormat="false" ht="12.8" hidden="false" customHeight="false" outlineLevel="0" collapsed="false">
      <c r="K3379" s="32" t="str">
        <f aca="false">IF(H3379="","",I3379*VLOOKUP(H3379,Kurse!$A$2:$B$5,2))</f>
        <v/>
      </c>
    </row>
    <row r="3380" customFormat="false" ht="12.8" hidden="false" customHeight="false" outlineLevel="0" collapsed="false">
      <c r="K3380" s="32" t="str">
        <f aca="false">IF(H3380="","",I3380*VLOOKUP(H3380,Kurse!$A$2:$B$5,2))</f>
        <v/>
      </c>
    </row>
    <row r="3381" customFormat="false" ht="12.8" hidden="false" customHeight="false" outlineLevel="0" collapsed="false">
      <c r="K3381" s="32" t="str">
        <f aca="false">IF(H3381="","",I3381*VLOOKUP(H3381,Kurse!$A$2:$B$5,2))</f>
        <v/>
      </c>
    </row>
    <row r="3382" customFormat="false" ht="12.8" hidden="false" customHeight="false" outlineLevel="0" collapsed="false">
      <c r="K3382" s="32" t="str">
        <f aca="false">IF(H3382="","",I3382*VLOOKUP(H3382,Kurse!$A$2:$B$5,2))</f>
        <v/>
      </c>
    </row>
    <row r="3383" customFormat="false" ht="12.8" hidden="false" customHeight="false" outlineLevel="0" collapsed="false">
      <c r="K3383" s="32" t="str">
        <f aca="false">IF(H3383="","",I3383*VLOOKUP(H3383,Kurse!$A$2:$B$5,2))</f>
        <v/>
      </c>
    </row>
    <row r="3384" customFormat="false" ht="12.8" hidden="false" customHeight="false" outlineLevel="0" collapsed="false">
      <c r="K3384" s="32" t="str">
        <f aca="false">IF(H3384="","",I3384*VLOOKUP(H3384,Kurse!$A$2:$B$5,2))</f>
        <v/>
      </c>
    </row>
    <row r="3385" customFormat="false" ht="12.8" hidden="false" customHeight="false" outlineLevel="0" collapsed="false">
      <c r="K3385" s="32" t="str">
        <f aca="false">IF(H3385="","",I3385*VLOOKUP(H3385,Kurse!$A$2:$B$5,2))</f>
        <v/>
      </c>
    </row>
    <row r="3386" customFormat="false" ht="12.8" hidden="false" customHeight="false" outlineLevel="0" collapsed="false">
      <c r="K3386" s="32" t="str">
        <f aca="false">IF(H3386="","",I3386*VLOOKUP(H3386,Kurse!$A$2:$B$5,2))</f>
        <v/>
      </c>
    </row>
    <row r="3387" customFormat="false" ht="12.8" hidden="false" customHeight="false" outlineLevel="0" collapsed="false">
      <c r="K3387" s="32" t="str">
        <f aca="false">IF(H3387="","",I3387*VLOOKUP(H3387,Kurse!$A$2:$B$5,2))</f>
        <v/>
      </c>
    </row>
    <row r="3388" customFormat="false" ht="12.8" hidden="false" customHeight="false" outlineLevel="0" collapsed="false">
      <c r="K3388" s="32" t="str">
        <f aca="false">IF(H3388="","",I3388*VLOOKUP(H3388,Kurse!$A$2:$B$5,2))</f>
        <v/>
      </c>
    </row>
    <row r="3389" customFormat="false" ht="12.8" hidden="false" customHeight="false" outlineLevel="0" collapsed="false">
      <c r="K3389" s="32" t="str">
        <f aca="false">IF(H3389="","",I3389*VLOOKUP(H3389,Kurse!$A$2:$B$5,2))</f>
        <v/>
      </c>
    </row>
    <row r="3390" customFormat="false" ht="12.8" hidden="false" customHeight="false" outlineLevel="0" collapsed="false">
      <c r="K3390" s="32" t="str">
        <f aca="false">IF(H3390="","",I3390*VLOOKUP(H3390,Kurse!$A$2:$B$5,2))</f>
        <v/>
      </c>
    </row>
    <row r="3391" customFormat="false" ht="12.8" hidden="false" customHeight="false" outlineLevel="0" collapsed="false">
      <c r="K3391" s="32" t="str">
        <f aca="false">IF(H3391="","",I3391*VLOOKUP(H3391,Kurse!$A$2:$B$5,2))</f>
        <v/>
      </c>
    </row>
    <row r="3392" customFormat="false" ht="12.8" hidden="false" customHeight="false" outlineLevel="0" collapsed="false">
      <c r="K3392" s="32" t="str">
        <f aca="false">IF(H3392="","",I3392*VLOOKUP(H3392,Kurse!$A$2:$B$5,2))</f>
        <v/>
      </c>
    </row>
    <row r="3393" customFormat="false" ht="12.8" hidden="false" customHeight="false" outlineLevel="0" collapsed="false">
      <c r="K3393" s="32" t="str">
        <f aca="false">IF(H3393="","",I3393*VLOOKUP(H3393,Kurse!$A$2:$B$5,2))</f>
        <v/>
      </c>
    </row>
    <row r="3394" customFormat="false" ht="12.8" hidden="false" customHeight="false" outlineLevel="0" collapsed="false">
      <c r="K3394" s="32" t="str">
        <f aca="false">IF(H3394="","",I3394*VLOOKUP(H3394,Kurse!$A$2:$B$5,2))</f>
        <v/>
      </c>
    </row>
    <row r="3395" customFormat="false" ht="12.8" hidden="false" customHeight="false" outlineLevel="0" collapsed="false">
      <c r="K3395" s="32" t="str">
        <f aca="false">IF(H3395="","",I3395*VLOOKUP(H3395,Kurse!$A$2:$B$5,2))</f>
        <v/>
      </c>
    </row>
    <row r="3396" customFormat="false" ht="12.8" hidden="false" customHeight="false" outlineLevel="0" collapsed="false">
      <c r="K3396" s="32" t="str">
        <f aca="false">IF(H3396="","",I3396*VLOOKUP(H3396,Kurse!$A$2:$B$5,2))</f>
        <v/>
      </c>
    </row>
    <row r="3397" customFormat="false" ht="12.8" hidden="false" customHeight="false" outlineLevel="0" collapsed="false">
      <c r="K3397" s="32" t="str">
        <f aca="false">IF(H3397="","",I3397*VLOOKUP(H3397,Kurse!$A$2:$B$5,2))</f>
        <v/>
      </c>
    </row>
    <row r="3398" customFormat="false" ht="12.8" hidden="false" customHeight="false" outlineLevel="0" collapsed="false">
      <c r="K3398" s="32" t="str">
        <f aca="false">IF(H3398="","",I3398*VLOOKUP(H3398,Kurse!$A$2:$B$5,2))</f>
        <v/>
      </c>
    </row>
    <row r="3399" customFormat="false" ht="12.8" hidden="false" customHeight="false" outlineLevel="0" collapsed="false">
      <c r="K3399" s="32" t="str">
        <f aca="false">IF(H3399="","",I3399*VLOOKUP(H3399,Kurse!$A$2:$B$5,2))</f>
        <v/>
      </c>
    </row>
    <row r="3400" customFormat="false" ht="12.8" hidden="false" customHeight="false" outlineLevel="0" collapsed="false">
      <c r="K3400" s="32" t="str">
        <f aca="false">IF(H3400="","",I3400*VLOOKUP(H3400,Kurse!$A$2:$B$5,2))</f>
        <v/>
      </c>
    </row>
    <row r="3401" customFormat="false" ht="12.8" hidden="false" customHeight="false" outlineLevel="0" collapsed="false">
      <c r="K3401" s="32" t="str">
        <f aca="false">IF(H3401="","",I3401*VLOOKUP(H3401,Kurse!$A$2:$B$5,2))</f>
        <v/>
      </c>
    </row>
    <row r="3402" customFormat="false" ht="12.8" hidden="false" customHeight="false" outlineLevel="0" collapsed="false">
      <c r="K3402" s="32" t="str">
        <f aca="false">IF(H3402="","",I3402*VLOOKUP(H3402,Kurse!$A$2:$B$5,2))</f>
        <v/>
      </c>
    </row>
    <row r="3403" customFormat="false" ht="12.8" hidden="false" customHeight="false" outlineLevel="0" collapsed="false">
      <c r="K3403" s="32" t="str">
        <f aca="false">IF(H3403="","",I3403*VLOOKUP(H3403,Kurse!$A$2:$B$5,2))</f>
        <v/>
      </c>
    </row>
    <row r="3404" customFormat="false" ht="12.8" hidden="false" customHeight="false" outlineLevel="0" collapsed="false">
      <c r="K3404" s="32" t="str">
        <f aca="false">IF(H3404="","",I3404*VLOOKUP(H3404,Kurse!$A$2:$B$5,2))</f>
        <v/>
      </c>
    </row>
    <row r="3405" customFormat="false" ht="12.8" hidden="false" customHeight="false" outlineLevel="0" collapsed="false">
      <c r="K3405" s="32" t="str">
        <f aca="false">IF(H3405="","",I3405*VLOOKUP(H3405,Kurse!$A$2:$B$5,2))</f>
        <v/>
      </c>
    </row>
    <row r="3406" customFormat="false" ht="12.8" hidden="false" customHeight="false" outlineLevel="0" collapsed="false">
      <c r="K3406" s="32" t="str">
        <f aca="false">IF(H3406="","",I3406*VLOOKUP(H3406,Kurse!$A$2:$B$5,2))</f>
        <v/>
      </c>
    </row>
    <row r="3407" customFormat="false" ht="12.8" hidden="false" customHeight="false" outlineLevel="0" collapsed="false">
      <c r="K3407" s="32" t="str">
        <f aca="false">IF(H3407="","",I3407*VLOOKUP(H3407,Kurse!$A$2:$B$5,2))</f>
        <v/>
      </c>
    </row>
    <row r="3408" customFormat="false" ht="12.8" hidden="false" customHeight="false" outlineLevel="0" collapsed="false">
      <c r="K3408" s="32" t="str">
        <f aca="false">IF(H3408="","",I3408*VLOOKUP(H3408,Kurse!$A$2:$B$5,2))</f>
        <v/>
      </c>
    </row>
    <row r="3409" customFormat="false" ht="12.8" hidden="false" customHeight="false" outlineLevel="0" collapsed="false">
      <c r="K3409" s="32" t="str">
        <f aca="false">IF(H3409="","",I3409*VLOOKUP(H3409,Kurse!$A$2:$B$5,2))</f>
        <v/>
      </c>
    </row>
    <row r="3410" customFormat="false" ht="12.8" hidden="false" customHeight="false" outlineLevel="0" collapsed="false">
      <c r="K3410" s="32" t="str">
        <f aca="false">IF(H3410="","",I3410*VLOOKUP(H3410,Kurse!$A$2:$B$5,2))</f>
        <v/>
      </c>
    </row>
    <row r="3411" customFormat="false" ht="12.8" hidden="false" customHeight="false" outlineLevel="0" collapsed="false">
      <c r="K3411" s="32" t="str">
        <f aca="false">IF(H3411="","",I3411*VLOOKUP(H3411,Kurse!$A$2:$B$5,2))</f>
        <v/>
      </c>
    </row>
    <row r="3412" customFormat="false" ht="12.8" hidden="false" customHeight="false" outlineLevel="0" collapsed="false">
      <c r="K3412" s="32" t="str">
        <f aca="false">IF(H3412="","",I3412*VLOOKUP(H3412,Kurse!$A$2:$B$5,2))</f>
        <v/>
      </c>
    </row>
    <row r="3413" customFormat="false" ht="12.8" hidden="false" customHeight="false" outlineLevel="0" collapsed="false">
      <c r="K3413" s="32" t="str">
        <f aca="false">IF(H3413="","",I3413*VLOOKUP(H3413,Kurse!$A$2:$B$5,2))</f>
        <v/>
      </c>
    </row>
    <row r="3414" customFormat="false" ht="12.8" hidden="false" customHeight="false" outlineLevel="0" collapsed="false">
      <c r="K3414" s="32" t="str">
        <f aca="false">IF(H3414="","",I3414*VLOOKUP(H3414,Kurse!$A$2:$B$5,2))</f>
        <v/>
      </c>
    </row>
    <row r="3415" customFormat="false" ht="12.8" hidden="false" customHeight="false" outlineLevel="0" collapsed="false">
      <c r="K3415" s="32" t="str">
        <f aca="false">IF(H3415="","",I3415*VLOOKUP(H3415,Kurse!$A$2:$B$5,2))</f>
        <v/>
      </c>
    </row>
    <row r="3416" customFormat="false" ht="12.8" hidden="false" customHeight="false" outlineLevel="0" collapsed="false">
      <c r="K3416" s="32" t="str">
        <f aca="false">IF(H3416="","",I3416*VLOOKUP(H3416,Kurse!$A$2:$B$5,2))</f>
        <v/>
      </c>
    </row>
    <row r="3417" customFormat="false" ht="12.8" hidden="false" customHeight="false" outlineLevel="0" collapsed="false">
      <c r="K3417" s="32" t="str">
        <f aca="false">IF(H3417="","",I3417*VLOOKUP(H3417,Kurse!$A$2:$B$5,2))</f>
        <v/>
      </c>
    </row>
    <row r="3418" customFormat="false" ht="12.8" hidden="false" customHeight="false" outlineLevel="0" collapsed="false">
      <c r="K3418" s="32" t="str">
        <f aca="false">IF(H3418="","",I3418*VLOOKUP(H3418,Kurse!$A$2:$B$5,2))</f>
        <v/>
      </c>
    </row>
    <row r="3419" customFormat="false" ht="12.8" hidden="false" customHeight="false" outlineLevel="0" collapsed="false">
      <c r="K3419" s="32" t="str">
        <f aca="false">IF(H3419="","",I3419*VLOOKUP(H3419,Kurse!$A$2:$B$5,2))</f>
        <v/>
      </c>
    </row>
    <row r="3420" customFormat="false" ht="12.8" hidden="false" customHeight="false" outlineLevel="0" collapsed="false">
      <c r="K3420" s="32" t="str">
        <f aca="false">IF(H3420="","",I3420*VLOOKUP(H3420,Kurse!$A$2:$B$5,2))</f>
        <v/>
      </c>
    </row>
    <row r="3421" customFormat="false" ht="12.8" hidden="false" customHeight="false" outlineLevel="0" collapsed="false">
      <c r="K3421" s="32" t="str">
        <f aca="false">IF(H3421="","",I3421*VLOOKUP(H3421,Kurse!$A$2:$B$5,2))</f>
        <v/>
      </c>
    </row>
    <row r="3422" customFormat="false" ht="12.8" hidden="false" customHeight="false" outlineLevel="0" collapsed="false">
      <c r="K3422" s="32" t="str">
        <f aca="false">IF(H3422="","",I3422*VLOOKUP(H3422,Kurse!$A$2:$B$5,2))</f>
        <v/>
      </c>
    </row>
    <row r="3423" customFormat="false" ht="12.8" hidden="false" customHeight="false" outlineLevel="0" collapsed="false">
      <c r="K3423" s="32" t="str">
        <f aca="false">IF(H3423="","",I3423*VLOOKUP(H3423,Kurse!$A$2:$B$5,2))</f>
        <v/>
      </c>
    </row>
    <row r="3424" customFormat="false" ht="12.8" hidden="false" customHeight="false" outlineLevel="0" collapsed="false">
      <c r="K3424" s="32" t="str">
        <f aca="false">IF(H3424="","",I3424*VLOOKUP(H3424,Kurse!$A$2:$B$5,2))</f>
        <v/>
      </c>
    </row>
    <row r="3425" customFormat="false" ht="12.8" hidden="false" customHeight="false" outlineLevel="0" collapsed="false">
      <c r="K3425" s="32" t="str">
        <f aca="false">IF(H3425="","",I3425*VLOOKUP(H3425,Kurse!$A$2:$B$5,2))</f>
        <v/>
      </c>
    </row>
    <row r="3426" customFormat="false" ht="12.8" hidden="false" customHeight="false" outlineLevel="0" collapsed="false">
      <c r="K3426" s="32" t="str">
        <f aca="false">IF(H3426="","",I3426*VLOOKUP(H3426,Kurse!$A$2:$B$5,2))</f>
        <v/>
      </c>
    </row>
    <row r="3427" customFormat="false" ht="12.8" hidden="false" customHeight="false" outlineLevel="0" collapsed="false">
      <c r="K3427" s="32" t="str">
        <f aca="false">IF(H3427="","",I3427*VLOOKUP(H3427,Kurse!$A$2:$B$5,2))</f>
        <v/>
      </c>
    </row>
    <row r="3428" customFormat="false" ht="12.8" hidden="false" customHeight="false" outlineLevel="0" collapsed="false">
      <c r="K3428" s="32" t="str">
        <f aca="false">IF(H3428="","",I3428*VLOOKUP(H3428,Kurse!$A$2:$B$5,2))</f>
        <v/>
      </c>
    </row>
    <row r="3429" customFormat="false" ht="12.8" hidden="false" customHeight="false" outlineLevel="0" collapsed="false">
      <c r="K3429" s="32" t="str">
        <f aca="false">IF(H3429="","",I3429*VLOOKUP(H3429,Kurse!$A$2:$B$5,2))</f>
        <v/>
      </c>
    </row>
    <row r="3430" customFormat="false" ht="12.8" hidden="false" customHeight="false" outlineLevel="0" collapsed="false">
      <c r="K3430" s="32" t="str">
        <f aca="false">IF(H3430="","",I3430*VLOOKUP(H3430,Kurse!$A$2:$B$5,2))</f>
        <v/>
      </c>
    </row>
    <row r="3431" customFormat="false" ht="12.8" hidden="false" customHeight="false" outlineLevel="0" collapsed="false">
      <c r="K3431" s="32" t="str">
        <f aca="false">IF(H3431="","",I3431*VLOOKUP(H3431,Kurse!$A$2:$B$5,2))</f>
        <v/>
      </c>
    </row>
    <row r="3432" customFormat="false" ht="12.8" hidden="false" customHeight="false" outlineLevel="0" collapsed="false">
      <c r="K3432" s="32" t="str">
        <f aca="false">IF(H3432="","",I3432*VLOOKUP(H3432,Kurse!$A$2:$B$5,2))</f>
        <v/>
      </c>
    </row>
    <row r="3433" customFormat="false" ht="12.8" hidden="false" customHeight="false" outlineLevel="0" collapsed="false">
      <c r="K3433" s="32" t="str">
        <f aca="false">IF(H3433="","",I3433*VLOOKUP(H3433,Kurse!$A$2:$B$5,2))</f>
        <v/>
      </c>
    </row>
    <row r="3434" customFormat="false" ht="12.8" hidden="false" customHeight="false" outlineLevel="0" collapsed="false">
      <c r="K3434" s="32" t="str">
        <f aca="false">IF(H3434="","",I3434*VLOOKUP(H3434,Kurse!$A$2:$B$5,2))</f>
        <v/>
      </c>
    </row>
    <row r="3435" customFormat="false" ht="12.8" hidden="false" customHeight="false" outlineLevel="0" collapsed="false">
      <c r="K3435" s="32" t="str">
        <f aca="false">IF(H3435="","",I3435*VLOOKUP(H3435,Kurse!$A$2:$B$5,2))</f>
        <v/>
      </c>
    </row>
    <row r="3436" customFormat="false" ht="12.8" hidden="false" customHeight="false" outlineLevel="0" collapsed="false">
      <c r="K3436" s="32" t="str">
        <f aca="false">IF(H3436="","",I3436*VLOOKUP(H3436,Kurse!$A$2:$B$5,2))</f>
        <v/>
      </c>
    </row>
    <row r="3437" customFormat="false" ht="12.8" hidden="false" customHeight="false" outlineLevel="0" collapsed="false">
      <c r="K3437" s="32" t="str">
        <f aca="false">IF(H3437="","",I3437*VLOOKUP(H3437,Kurse!$A$2:$B$5,2))</f>
        <v/>
      </c>
    </row>
    <row r="3438" customFormat="false" ht="12.8" hidden="false" customHeight="false" outlineLevel="0" collapsed="false">
      <c r="K3438" s="32" t="str">
        <f aca="false">IF(H3438="","",I3438*VLOOKUP(H3438,Kurse!$A$2:$B$5,2))</f>
        <v/>
      </c>
    </row>
    <row r="3439" customFormat="false" ht="12.8" hidden="false" customHeight="false" outlineLevel="0" collapsed="false">
      <c r="K3439" s="32" t="str">
        <f aca="false">IF(H3439="","",I3439*VLOOKUP(H3439,Kurse!$A$2:$B$5,2))</f>
        <v/>
      </c>
    </row>
    <row r="3440" customFormat="false" ht="12.8" hidden="false" customHeight="false" outlineLevel="0" collapsed="false">
      <c r="K3440" s="32" t="str">
        <f aca="false">IF(H3440="","",I3440*VLOOKUP(H3440,Kurse!$A$2:$B$5,2))</f>
        <v/>
      </c>
    </row>
    <row r="3441" customFormat="false" ht="12.8" hidden="false" customHeight="false" outlineLevel="0" collapsed="false">
      <c r="K3441" s="32" t="str">
        <f aca="false">IF(H3441="","",I3441*VLOOKUP(H3441,Kurse!$A$2:$B$5,2))</f>
        <v/>
      </c>
    </row>
    <row r="3442" customFormat="false" ht="12.8" hidden="false" customHeight="false" outlineLevel="0" collapsed="false">
      <c r="K3442" s="32" t="str">
        <f aca="false">IF(H3442="","",I3442*VLOOKUP(H3442,Kurse!$A$2:$B$5,2))</f>
        <v/>
      </c>
    </row>
    <row r="3443" customFormat="false" ht="12.8" hidden="false" customHeight="false" outlineLevel="0" collapsed="false">
      <c r="K3443" s="32" t="str">
        <f aca="false">IF(H3443="","",I3443*VLOOKUP(H3443,Kurse!$A$2:$B$5,2))</f>
        <v/>
      </c>
    </row>
    <row r="3444" customFormat="false" ht="12.8" hidden="false" customHeight="false" outlineLevel="0" collapsed="false">
      <c r="K3444" s="32" t="str">
        <f aca="false">IF(H3444="","",I3444*VLOOKUP(H3444,Kurse!$A$2:$B$5,2))</f>
        <v/>
      </c>
    </row>
    <row r="3445" customFormat="false" ht="12.8" hidden="false" customHeight="false" outlineLevel="0" collapsed="false">
      <c r="K3445" s="32" t="str">
        <f aca="false">IF(H3445="","",I3445*VLOOKUP(H3445,Kurse!$A$2:$B$5,2))</f>
        <v/>
      </c>
    </row>
    <row r="3446" customFormat="false" ht="12.8" hidden="false" customHeight="false" outlineLevel="0" collapsed="false">
      <c r="K3446" s="32" t="str">
        <f aca="false">IF(H3446="","",I3446*VLOOKUP(H3446,Kurse!$A$2:$B$5,2))</f>
        <v/>
      </c>
    </row>
    <row r="3447" customFormat="false" ht="12.8" hidden="false" customHeight="false" outlineLevel="0" collapsed="false">
      <c r="K3447" s="32" t="str">
        <f aca="false">IF(H3447="","",I3447*VLOOKUP(H3447,Kurse!$A$2:$B$5,2))</f>
        <v/>
      </c>
    </row>
    <row r="3448" customFormat="false" ht="12.8" hidden="false" customHeight="false" outlineLevel="0" collapsed="false">
      <c r="K3448" s="32" t="str">
        <f aca="false">IF(H3448="","",I3448*VLOOKUP(H3448,Kurse!$A$2:$B$5,2))</f>
        <v/>
      </c>
    </row>
    <row r="3449" customFormat="false" ht="12.8" hidden="false" customHeight="false" outlineLevel="0" collapsed="false">
      <c r="K3449" s="32" t="str">
        <f aca="false">IF(H3449="","",I3449*VLOOKUP(H3449,Kurse!$A$2:$B$5,2))</f>
        <v/>
      </c>
    </row>
    <row r="3450" customFormat="false" ht="12.8" hidden="false" customHeight="false" outlineLevel="0" collapsed="false">
      <c r="K3450" s="32" t="str">
        <f aca="false">IF(H3450="","",I3450*VLOOKUP(H3450,Kurse!$A$2:$B$5,2))</f>
        <v/>
      </c>
    </row>
    <row r="3451" customFormat="false" ht="12.8" hidden="false" customHeight="false" outlineLevel="0" collapsed="false">
      <c r="K3451" s="32" t="str">
        <f aca="false">IF(H3451="","",I3451*VLOOKUP(H3451,Kurse!$A$2:$B$5,2))</f>
        <v/>
      </c>
    </row>
    <row r="3452" customFormat="false" ht="12.8" hidden="false" customHeight="false" outlineLevel="0" collapsed="false">
      <c r="K3452" s="32" t="str">
        <f aca="false">IF(H3452="","",I3452*VLOOKUP(H3452,Kurse!$A$2:$B$5,2))</f>
        <v/>
      </c>
    </row>
    <row r="3453" customFormat="false" ht="12.8" hidden="false" customHeight="false" outlineLevel="0" collapsed="false">
      <c r="K3453" s="32" t="str">
        <f aca="false">IF(H3453="","",I3453*VLOOKUP(H3453,Kurse!$A$2:$B$5,2))</f>
        <v/>
      </c>
    </row>
    <row r="3454" customFormat="false" ht="12.8" hidden="false" customHeight="false" outlineLevel="0" collapsed="false">
      <c r="K3454" s="32" t="str">
        <f aca="false">IF(H3454="","",I3454*VLOOKUP(H3454,Kurse!$A$2:$B$5,2))</f>
        <v/>
      </c>
    </row>
    <row r="3455" customFormat="false" ht="12.8" hidden="false" customHeight="false" outlineLevel="0" collapsed="false">
      <c r="K3455" s="32" t="str">
        <f aca="false">IF(H3455="","",I3455*VLOOKUP(H3455,Kurse!$A$2:$B$5,2))</f>
        <v/>
      </c>
    </row>
    <row r="3456" customFormat="false" ht="12.8" hidden="false" customHeight="false" outlineLevel="0" collapsed="false">
      <c r="K3456" s="32" t="str">
        <f aca="false">IF(H3456="","",I3456*VLOOKUP(H3456,Kurse!$A$2:$B$5,2))</f>
        <v/>
      </c>
    </row>
    <row r="3457" customFormat="false" ht="12.8" hidden="false" customHeight="false" outlineLevel="0" collapsed="false">
      <c r="K3457" s="32" t="str">
        <f aca="false">IF(H3457="","",I3457*VLOOKUP(H3457,Kurse!$A$2:$B$5,2))</f>
        <v/>
      </c>
    </row>
    <row r="3458" customFormat="false" ht="12.8" hidden="false" customHeight="false" outlineLevel="0" collapsed="false">
      <c r="K3458" s="32" t="str">
        <f aca="false">IF(H3458="","",I3458*VLOOKUP(H3458,Kurse!$A$2:$B$5,2))</f>
        <v/>
      </c>
    </row>
    <row r="3459" customFormat="false" ht="12.8" hidden="false" customHeight="false" outlineLevel="0" collapsed="false">
      <c r="K3459" s="32" t="str">
        <f aca="false">IF(H3459="","",I3459*VLOOKUP(H3459,Kurse!$A$2:$B$5,2))</f>
        <v/>
      </c>
    </row>
    <row r="3460" customFormat="false" ht="12.8" hidden="false" customHeight="false" outlineLevel="0" collapsed="false">
      <c r="K3460" s="32" t="str">
        <f aca="false">IF(H3460="","",I3460*VLOOKUP(H3460,Kurse!$A$2:$B$5,2))</f>
        <v/>
      </c>
    </row>
    <row r="3461" customFormat="false" ht="12.8" hidden="false" customHeight="false" outlineLevel="0" collapsed="false">
      <c r="K3461" s="32" t="str">
        <f aca="false">IF(H3461="","",I3461*VLOOKUP(H3461,Kurse!$A$2:$B$5,2))</f>
        <v/>
      </c>
    </row>
    <row r="3462" customFormat="false" ht="12.8" hidden="false" customHeight="false" outlineLevel="0" collapsed="false">
      <c r="K3462" s="32" t="str">
        <f aca="false">IF(H3462="","",I3462*VLOOKUP(H3462,Kurse!$A$2:$B$5,2))</f>
        <v/>
      </c>
    </row>
    <row r="3463" customFormat="false" ht="12.8" hidden="false" customHeight="false" outlineLevel="0" collapsed="false">
      <c r="K3463" s="32" t="str">
        <f aca="false">IF(H3463="","",I3463*VLOOKUP(H3463,Kurse!$A$2:$B$5,2))</f>
        <v/>
      </c>
    </row>
    <row r="3464" customFormat="false" ht="12.8" hidden="false" customHeight="false" outlineLevel="0" collapsed="false">
      <c r="K3464" s="32" t="str">
        <f aca="false">IF(H3464="","",I3464*VLOOKUP(H3464,Kurse!$A$2:$B$5,2))</f>
        <v/>
      </c>
    </row>
    <row r="3465" customFormat="false" ht="12.8" hidden="false" customHeight="false" outlineLevel="0" collapsed="false">
      <c r="K3465" s="32" t="str">
        <f aca="false">IF(H3465="","",I3465*VLOOKUP(H3465,Kurse!$A$2:$B$5,2))</f>
        <v/>
      </c>
    </row>
    <row r="3466" customFormat="false" ht="12.8" hidden="false" customHeight="false" outlineLevel="0" collapsed="false">
      <c r="K3466" s="32" t="str">
        <f aca="false">IF(H3466="","",I3466*VLOOKUP(H3466,Kurse!$A$2:$B$5,2))</f>
        <v/>
      </c>
    </row>
    <row r="3467" customFormat="false" ht="12.8" hidden="false" customHeight="false" outlineLevel="0" collapsed="false">
      <c r="K3467" s="32" t="str">
        <f aca="false">IF(H3467="","",I3467*VLOOKUP(H3467,Kurse!$A$2:$B$5,2))</f>
        <v/>
      </c>
    </row>
    <row r="3468" customFormat="false" ht="12.8" hidden="false" customHeight="false" outlineLevel="0" collapsed="false">
      <c r="K3468" s="32" t="str">
        <f aca="false">IF(H3468="","",I3468*VLOOKUP(H3468,Kurse!$A$2:$B$5,2))</f>
        <v/>
      </c>
    </row>
    <row r="3469" customFormat="false" ht="12.8" hidden="false" customHeight="false" outlineLevel="0" collapsed="false">
      <c r="K3469" s="32" t="str">
        <f aca="false">IF(H3469="","",I3469*VLOOKUP(H3469,Kurse!$A$2:$B$5,2))</f>
        <v/>
      </c>
    </row>
    <row r="3470" customFormat="false" ht="12.8" hidden="false" customHeight="false" outlineLevel="0" collapsed="false">
      <c r="K3470" s="32" t="str">
        <f aca="false">IF(H3470="","",I3470*VLOOKUP(H3470,Kurse!$A$2:$B$5,2))</f>
        <v/>
      </c>
    </row>
    <row r="3471" customFormat="false" ht="12.8" hidden="false" customHeight="false" outlineLevel="0" collapsed="false">
      <c r="K3471" s="32" t="str">
        <f aca="false">IF(H3471="","",I3471*VLOOKUP(H3471,Kurse!$A$2:$B$5,2))</f>
        <v/>
      </c>
    </row>
    <row r="3472" customFormat="false" ht="12.8" hidden="false" customHeight="false" outlineLevel="0" collapsed="false">
      <c r="K3472" s="32" t="str">
        <f aca="false">IF(H3472="","",I3472*VLOOKUP(H3472,Kurse!$A$2:$B$5,2))</f>
        <v/>
      </c>
    </row>
    <row r="3473" customFormat="false" ht="12.8" hidden="false" customHeight="false" outlineLevel="0" collapsed="false">
      <c r="K3473" s="32" t="str">
        <f aca="false">IF(H3473="","",I3473*VLOOKUP(H3473,Kurse!$A$2:$B$5,2))</f>
        <v/>
      </c>
    </row>
    <row r="3474" customFormat="false" ht="12.8" hidden="false" customHeight="false" outlineLevel="0" collapsed="false">
      <c r="K3474" s="32" t="str">
        <f aca="false">IF(H3474="","",I3474*VLOOKUP(H3474,Kurse!$A$2:$B$5,2))</f>
        <v/>
      </c>
    </row>
    <row r="3475" customFormat="false" ht="12.8" hidden="false" customHeight="false" outlineLevel="0" collapsed="false">
      <c r="K3475" s="32" t="str">
        <f aca="false">IF(H3475="","",I3475*VLOOKUP(H3475,Kurse!$A$2:$B$5,2))</f>
        <v/>
      </c>
    </row>
    <row r="3476" customFormat="false" ht="12.8" hidden="false" customHeight="false" outlineLevel="0" collapsed="false">
      <c r="K3476" s="32" t="str">
        <f aca="false">IF(H3476="","",I3476*VLOOKUP(H3476,Kurse!$A$2:$B$5,2))</f>
        <v/>
      </c>
    </row>
    <row r="3477" customFormat="false" ht="12.8" hidden="false" customHeight="false" outlineLevel="0" collapsed="false">
      <c r="K3477" s="32" t="str">
        <f aca="false">IF(H3477="","",I3477*VLOOKUP(H3477,Kurse!$A$2:$B$5,2))</f>
        <v/>
      </c>
    </row>
    <row r="3478" customFormat="false" ht="12.8" hidden="false" customHeight="false" outlineLevel="0" collapsed="false">
      <c r="K3478" s="32" t="str">
        <f aca="false">IF(H3478="","",I3478*VLOOKUP(H3478,Kurse!$A$2:$B$5,2))</f>
        <v/>
      </c>
    </row>
    <row r="3479" customFormat="false" ht="12.8" hidden="false" customHeight="false" outlineLevel="0" collapsed="false">
      <c r="K3479" s="32" t="str">
        <f aca="false">IF(H3479="","",I3479*VLOOKUP(H3479,Kurse!$A$2:$B$5,2))</f>
        <v/>
      </c>
    </row>
    <row r="3480" customFormat="false" ht="12.8" hidden="false" customHeight="false" outlineLevel="0" collapsed="false">
      <c r="K3480" s="32" t="str">
        <f aca="false">IF(H3480="","",I3480*VLOOKUP(H3480,Kurse!$A$2:$B$5,2))</f>
        <v/>
      </c>
    </row>
    <row r="3481" customFormat="false" ht="12.8" hidden="false" customHeight="false" outlineLevel="0" collapsed="false">
      <c r="K3481" s="32" t="str">
        <f aca="false">IF(H3481="","",I3481*VLOOKUP(H3481,Kurse!$A$2:$B$5,2))</f>
        <v/>
      </c>
    </row>
    <row r="3482" customFormat="false" ht="12.8" hidden="false" customHeight="false" outlineLevel="0" collapsed="false">
      <c r="K3482" s="32" t="str">
        <f aca="false">IF(H3482="","",I3482*VLOOKUP(H3482,Kurse!$A$2:$B$5,2))</f>
        <v/>
      </c>
    </row>
    <row r="3483" customFormat="false" ht="12.8" hidden="false" customHeight="false" outlineLevel="0" collapsed="false">
      <c r="K3483" s="32" t="str">
        <f aca="false">IF(H3483="","",I3483*VLOOKUP(H3483,Kurse!$A$2:$B$5,2))</f>
        <v/>
      </c>
    </row>
    <row r="3484" customFormat="false" ht="12.8" hidden="false" customHeight="false" outlineLevel="0" collapsed="false">
      <c r="K3484" s="32" t="str">
        <f aca="false">IF(H3484="","",I3484*VLOOKUP(H3484,Kurse!$A$2:$B$5,2))</f>
        <v/>
      </c>
    </row>
    <row r="3485" customFormat="false" ht="12.8" hidden="false" customHeight="false" outlineLevel="0" collapsed="false">
      <c r="K3485" s="32" t="str">
        <f aca="false">IF(H3485="","",I3485*VLOOKUP(H3485,Kurse!$A$2:$B$5,2))</f>
        <v/>
      </c>
    </row>
    <row r="3486" customFormat="false" ht="12.8" hidden="false" customHeight="false" outlineLevel="0" collapsed="false">
      <c r="K3486" s="32" t="str">
        <f aca="false">IF(H3486="","",I3486*VLOOKUP(H3486,Kurse!$A$2:$B$5,2))</f>
        <v/>
      </c>
    </row>
    <row r="3487" customFormat="false" ht="12.8" hidden="false" customHeight="false" outlineLevel="0" collapsed="false">
      <c r="K3487" s="32" t="str">
        <f aca="false">IF(H3487="","",I3487*VLOOKUP(H3487,Kurse!$A$2:$B$5,2))</f>
        <v/>
      </c>
    </row>
    <row r="3488" customFormat="false" ht="12.8" hidden="false" customHeight="false" outlineLevel="0" collapsed="false">
      <c r="K3488" s="32" t="str">
        <f aca="false">IF(H3488="","",I3488*VLOOKUP(H3488,Kurse!$A$2:$B$5,2))</f>
        <v/>
      </c>
    </row>
    <row r="3489" customFormat="false" ht="12.8" hidden="false" customHeight="false" outlineLevel="0" collapsed="false">
      <c r="K3489" s="32" t="str">
        <f aca="false">IF(H3489="","",I3489*VLOOKUP(H3489,Kurse!$A$2:$B$5,2))</f>
        <v/>
      </c>
    </row>
    <row r="3490" customFormat="false" ht="12.8" hidden="false" customHeight="false" outlineLevel="0" collapsed="false">
      <c r="K3490" s="32" t="str">
        <f aca="false">IF(H3490="","",I3490*VLOOKUP(H3490,Kurse!$A$2:$B$5,2))</f>
        <v/>
      </c>
    </row>
    <row r="3491" customFormat="false" ht="12.8" hidden="false" customHeight="false" outlineLevel="0" collapsed="false">
      <c r="K3491" s="32" t="str">
        <f aca="false">IF(H3491="","",I3491*VLOOKUP(H3491,Kurse!$A$2:$B$5,2))</f>
        <v/>
      </c>
    </row>
    <row r="3492" customFormat="false" ht="12.8" hidden="false" customHeight="false" outlineLevel="0" collapsed="false">
      <c r="K3492" s="32" t="str">
        <f aca="false">IF(H3492="","",I3492*VLOOKUP(H3492,Kurse!$A$2:$B$5,2))</f>
        <v/>
      </c>
    </row>
    <row r="3493" customFormat="false" ht="12.8" hidden="false" customHeight="false" outlineLevel="0" collapsed="false">
      <c r="K3493" s="32" t="str">
        <f aca="false">IF(H3493="","",I3493*VLOOKUP(H3493,Kurse!$A$2:$B$5,2))</f>
        <v/>
      </c>
    </row>
    <row r="3494" customFormat="false" ht="12.8" hidden="false" customHeight="false" outlineLevel="0" collapsed="false">
      <c r="K3494" s="32" t="str">
        <f aca="false">IF(H3494="","",I3494*VLOOKUP(H3494,Kurse!$A$2:$B$5,2))</f>
        <v/>
      </c>
    </row>
    <row r="3495" customFormat="false" ht="12.8" hidden="false" customHeight="false" outlineLevel="0" collapsed="false">
      <c r="K3495" s="32" t="str">
        <f aca="false">IF(H3495="","",I3495*VLOOKUP(H3495,Kurse!$A$2:$B$5,2))</f>
        <v/>
      </c>
    </row>
    <row r="3496" customFormat="false" ht="12.8" hidden="false" customHeight="false" outlineLevel="0" collapsed="false">
      <c r="K3496" s="32" t="str">
        <f aca="false">IF(H3496="","",I3496*VLOOKUP(H3496,Kurse!$A$2:$B$5,2))</f>
        <v/>
      </c>
    </row>
    <row r="3497" customFormat="false" ht="12.8" hidden="false" customHeight="false" outlineLevel="0" collapsed="false">
      <c r="K3497" s="32" t="str">
        <f aca="false">IF(H3497="","",I3497*VLOOKUP(H3497,Kurse!$A$2:$B$5,2))</f>
        <v/>
      </c>
    </row>
    <row r="3498" customFormat="false" ht="12.8" hidden="false" customHeight="false" outlineLevel="0" collapsed="false">
      <c r="K3498" s="32" t="str">
        <f aca="false">IF(H3498="","",I3498*VLOOKUP(H3498,Kurse!$A$2:$B$5,2))</f>
        <v/>
      </c>
    </row>
    <row r="3499" customFormat="false" ht="12.8" hidden="false" customHeight="false" outlineLevel="0" collapsed="false">
      <c r="K3499" s="32" t="str">
        <f aca="false">IF(H3499="","",I3499*VLOOKUP(H3499,Kurse!$A$2:$B$5,2))</f>
        <v/>
      </c>
    </row>
    <row r="3500" customFormat="false" ht="12.8" hidden="false" customHeight="false" outlineLevel="0" collapsed="false">
      <c r="K3500" s="32" t="str">
        <f aca="false">IF(H3500="","",I3500*VLOOKUP(H3500,Kurse!$A$2:$B$5,2))</f>
        <v/>
      </c>
    </row>
    <row r="3501" customFormat="false" ht="12.8" hidden="false" customHeight="false" outlineLevel="0" collapsed="false">
      <c r="K3501" s="32" t="str">
        <f aca="false">IF(H3501="","",I3501*VLOOKUP(H3501,Kurse!$A$2:$B$5,2))</f>
        <v/>
      </c>
    </row>
    <row r="3502" customFormat="false" ht="12.8" hidden="false" customHeight="false" outlineLevel="0" collapsed="false">
      <c r="K3502" s="32" t="str">
        <f aca="false">IF(H3502="","",I3502*VLOOKUP(H3502,Kurse!$A$2:$B$5,2))</f>
        <v/>
      </c>
    </row>
    <row r="3503" customFormat="false" ht="12.8" hidden="false" customHeight="false" outlineLevel="0" collapsed="false">
      <c r="K3503" s="32" t="str">
        <f aca="false">IF(H3503="","",I3503*VLOOKUP(H3503,Kurse!$A$2:$B$5,2))</f>
        <v/>
      </c>
    </row>
    <row r="3504" customFormat="false" ht="12.8" hidden="false" customHeight="false" outlineLevel="0" collapsed="false">
      <c r="K3504" s="32" t="str">
        <f aca="false">IF(H3504="","",I3504*VLOOKUP(H3504,Kurse!$A$2:$B$5,2))</f>
        <v/>
      </c>
    </row>
    <row r="3505" customFormat="false" ht="12.8" hidden="false" customHeight="false" outlineLevel="0" collapsed="false">
      <c r="K3505" s="32" t="str">
        <f aca="false">IF(H3505="","",I3505*VLOOKUP(H3505,Kurse!$A$2:$B$5,2))</f>
        <v/>
      </c>
    </row>
    <row r="3506" customFormat="false" ht="12.8" hidden="false" customHeight="false" outlineLevel="0" collapsed="false">
      <c r="K3506" s="32" t="str">
        <f aca="false">IF(H3506="","",I3506*VLOOKUP(H3506,Kurse!$A$2:$B$5,2))</f>
        <v/>
      </c>
    </row>
    <row r="3507" customFormat="false" ht="12.8" hidden="false" customHeight="false" outlineLevel="0" collapsed="false">
      <c r="K3507" s="32" t="str">
        <f aca="false">IF(H3507="","",I3507*VLOOKUP(H3507,Kurse!$A$2:$B$5,2))</f>
        <v/>
      </c>
    </row>
    <row r="3508" customFormat="false" ht="12.8" hidden="false" customHeight="false" outlineLevel="0" collapsed="false">
      <c r="K3508" s="32" t="str">
        <f aca="false">IF(H3508="","",I3508*VLOOKUP(H3508,Kurse!$A$2:$B$5,2))</f>
        <v/>
      </c>
    </row>
    <row r="3509" customFormat="false" ht="12.8" hidden="false" customHeight="false" outlineLevel="0" collapsed="false">
      <c r="K3509" s="32" t="str">
        <f aca="false">IF(H3509="","",I3509*VLOOKUP(H3509,Kurse!$A$2:$B$5,2))</f>
        <v/>
      </c>
    </row>
    <row r="3510" customFormat="false" ht="12.8" hidden="false" customHeight="false" outlineLevel="0" collapsed="false">
      <c r="K3510" s="32" t="str">
        <f aca="false">IF(H3510="","",I3510*VLOOKUP(H3510,Kurse!$A$2:$B$5,2))</f>
        <v/>
      </c>
    </row>
    <row r="3511" customFormat="false" ht="12.8" hidden="false" customHeight="false" outlineLevel="0" collapsed="false">
      <c r="K3511" s="32" t="str">
        <f aca="false">IF(H3511="","",I3511*VLOOKUP(H3511,Kurse!$A$2:$B$5,2))</f>
        <v/>
      </c>
    </row>
    <row r="3512" customFormat="false" ht="12.8" hidden="false" customHeight="false" outlineLevel="0" collapsed="false">
      <c r="K3512" s="32" t="str">
        <f aca="false">IF(H3512="","",I3512*VLOOKUP(H3512,Kurse!$A$2:$B$5,2))</f>
        <v/>
      </c>
    </row>
    <row r="3513" customFormat="false" ht="12.8" hidden="false" customHeight="false" outlineLevel="0" collapsed="false">
      <c r="K3513" s="32" t="str">
        <f aca="false">IF(H3513="","",I3513*VLOOKUP(H3513,Kurse!$A$2:$B$5,2))</f>
        <v/>
      </c>
    </row>
    <row r="3514" customFormat="false" ht="12.8" hidden="false" customHeight="false" outlineLevel="0" collapsed="false">
      <c r="K3514" s="32" t="str">
        <f aca="false">IF(H3514="","",I3514*VLOOKUP(H3514,Kurse!$A$2:$B$5,2))</f>
        <v/>
      </c>
    </row>
    <row r="3515" customFormat="false" ht="12.8" hidden="false" customHeight="false" outlineLevel="0" collapsed="false">
      <c r="K3515" s="32" t="str">
        <f aca="false">IF(H3515="","",I3515*VLOOKUP(H3515,Kurse!$A$2:$B$5,2))</f>
        <v/>
      </c>
    </row>
    <row r="3516" customFormat="false" ht="12.8" hidden="false" customHeight="false" outlineLevel="0" collapsed="false">
      <c r="K3516" s="32" t="str">
        <f aca="false">IF(H3516="","",I3516*VLOOKUP(H3516,Kurse!$A$2:$B$5,2))</f>
        <v/>
      </c>
    </row>
    <row r="3517" customFormat="false" ht="12.8" hidden="false" customHeight="false" outlineLevel="0" collapsed="false">
      <c r="K3517" s="32" t="str">
        <f aca="false">IF(H3517="","",I3517*VLOOKUP(H3517,Kurse!$A$2:$B$5,2))</f>
        <v/>
      </c>
    </row>
    <row r="3518" customFormat="false" ht="12.8" hidden="false" customHeight="false" outlineLevel="0" collapsed="false">
      <c r="K3518" s="32" t="str">
        <f aca="false">IF(H3518="","",I3518*VLOOKUP(H3518,Kurse!$A$2:$B$5,2))</f>
        <v/>
      </c>
    </row>
    <row r="3519" customFormat="false" ht="12.8" hidden="false" customHeight="false" outlineLevel="0" collapsed="false">
      <c r="K3519" s="32" t="str">
        <f aca="false">IF(H3519="","",I3519*VLOOKUP(H3519,Kurse!$A$2:$B$5,2))</f>
        <v/>
      </c>
    </row>
    <row r="3520" customFormat="false" ht="12.8" hidden="false" customHeight="false" outlineLevel="0" collapsed="false">
      <c r="K3520" s="32" t="str">
        <f aca="false">IF(H3520="","",I3520*VLOOKUP(H3520,Kurse!$A$2:$B$5,2))</f>
        <v/>
      </c>
    </row>
    <row r="3521" customFormat="false" ht="12.8" hidden="false" customHeight="false" outlineLevel="0" collapsed="false">
      <c r="K3521" s="32" t="str">
        <f aca="false">IF(H3521="","",I3521*VLOOKUP(H3521,Kurse!$A$2:$B$5,2))</f>
        <v/>
      </c>
    </row>
    <row r="3522" customFormat="false" ht="12.8" hidden="false" customHeight="false" outlineLevel="0" collapsed="false">
      <c r="K3522" s="32" t="str">
        <f aca="false">IF(H3522="","",I3522*VLOOKUP(H3522,Kurse!$A$2:$B$5,2))</f>
        <v/>
      </c>
    </row>
    <row r="3523" customFormat="false" ht="12.8" hidden="false" customHeight="false" outlineLevel="0" collapsed="false">
      <c r="K3523" s="32" t="str">
        <f aca="false">IF(H3523="","",I3523*VLOOKUP(H3523,Kurse!$A$2:$B$5,2))</f>
        <v/>
      </c>
    </row>
    <row r="3524" customFormat="false" ht="12.8" hidden="false" customHeight="false" outlineLevel="0" collapsed="false">
      <c r="K3524" s="32" t="str">
        <f aca="false">IF(H3524="","",I3524*VLOOKUP(H3524,Kurse!$A$2:$B$5,2))</f>
        <v/>
      </c>
    </row>
    <row r="3525" customFormat="false" ht="12.8" hidden="false" customHeight="false" outlineLevel="0" collapsed="false">
      <c r="K3525" s="32" t="str">
        <f aca="false">IF(H3525="","",I3525*VLOOKUP(H3525,Kurse!$A$2:$B$5,2))</f>
        <v/>
      </c>
    </row>
    <row r="3526" customFormat="false" ht="12.8" hidden="false" customHeight="false" outlineLevel="0" collapsed="false">
      <c r="K3526" s="32" t="str">
        <f aca="false">IF(H3526="","",I3526*VLOOKUP(H3526,Kurse!$A$2:$B$5,2))</f>
        <v/>
      </c>
    </row>
    <row r="3527" customFormat="false" ht="12.8" hidden="false" customHeight="false" outlineLevel="0" collapsed="false">
      <c r="K3527" s="32" t="str">
        <f aca="false">IF(H3527="","",I3527*VLOOKUP(H3527,Kurse!$A$2:$B$5,2))</f>
        <v/>
      </c>
    </row>
    <row r="3528" customFormat="false" ht="12.8" hidden="false" customHeight="false" outlineLevel="0" collapsed="false">
      <c r="K3528" s="32" t="str">
        <f aca="false">IF(H3528="","",I3528*VLOOKUP(H3528,Kurse!$A$2:$B$5,2))</f>
        <v/>
      </c>
    </row>
    <row r="3529" customFormat="false" ht="12.8" hidden="false" customHeight="false" outlineLevel="0" collapsed="false">
      <c r="K3529" s="32" t="str">
        <f aca="false">IF(H3529="","",I3529*VLOOKUP(H3529,Kurse!$A$2:$B$5,2))</f>
        <v/>
      </c>
    </row>
    <row r="3530" customFormat="false" ht="12.8" hidden="false" customHeight="false" outlineLevel="0" collapsed="false">
      <c r="K3530" s="32" t="str">
        <f aca="false">IF(H3530="","",I3530*VLOOKUP(H3530,Kurse!$A$2:$B$5,2))</f>
        <v/>
      </c>
    </row>
    <row r="3531" customFormat="false" ht="12.8" hidden="false" customHeight="false" outlineLevel="0" collapsed="false">
      <c r="K3531" s="32" t="str">
        <f aca="false">IF(H3531="","",I3531*VLOOKUP(H3531,Kurse!$A$2:$B$5,2))</f>
        <v/>
      </c>
    </row>
    <row r="3532" customFormat="false" ht="12.8" hidden="false" customHeight="false" outlineLevel="0" collapsed="false">
      <c r="K3532" s="32" t="str">
        <f aca="false">IF(H3532="","",I3532*VLOOKUP(H3532,Kurse!$A$2:$B$5,2))</f>
        <v/>
      </c>
    </row>
    <row r="3533" customFormat="false" ht="12.8" hidden="false" customHeight="false" outlineLevel="0" collapsed="false">
      <c r="K3533" s="32" t="str">
        <f aca="false">IF(H3533="","",I3533*VLOOKUP(H3533,Kurse!$A$2:$B$5,2))</f>
        <v/>
      </c>
    </row>
    <row r="3534" customFormat="false" ht="12.8" hidden="false" customHeight="false" outlineLevel="0" collapsed="false">
      <c r="K3534" s="32" t="str">
        <f aca="false">IF(H3534="","",I3534*VLOOKUP(H3534,Kurse!$A$2:$B$5,2))</f>
        <v/>
      </c>
    </row>
    <row r="3535" customFormat="false" ht="12.8" hidden="false" customHeight="false" outlineLevel="0" collapsed="false">
      <c r="K3535" s="32" t="str">
        <f aca="false">IF(H3535="","",I3535*VLOOKUP(H3535,Kurse!$A$2:$B$5,2))</f>
        <v/>
      </c>
    </row>
    <row r="3536" customFormat="false" ht="12.8" hidden="false" customHeight="false" outlineLevel="0" collapsed="false">
      <c r="K3536" s="32" t="str">
        <f aca="false">IF(H3536="","",I3536*VLOOKUP(H3536,Kurse!$A$2:$B$5,2))</f>
        <v/>
      </c>
    </row>
    <row r="3537" customFormat="false" ht="12.8" hidden="false" customHeight="false" outlineLevel="0" collapsed="false">
      <c r="K3537" s="32" t="str">
        <f aca="false">IF(H3537="","",I3537*VLOOKUP(H3537,Kurse!$A$2:$B$5,2))</f>
        <v/>
      </c>
    </row>
    <row r="3538" customFormat="false" ht="12.8" hidden="false" customHeight="false" outlineLevel="0" collapsed="false">
      <c r="K3538" s="32" t="str">
        <f aca="false">IF(H3538="","",I3538*VLOOKUP(H3538,Kurse!$A$2:$B$5,2))</f>
        <v/>
      </c>
    </row>
    <row r="3539" customFormat="false" ht="12.8" hidden="false" customHeight="false" outlineLevel="0" collapsed="false">
      <c r="K3539" s="32" t="str">
        <f aca="false">IF(H3539="","",I3539*VLOOKUP(H3539,Kurse!$A$2:$B$5,2))</f>
        <v/>
      </c>
    </row>
    <row r="3540" customFormat="false" ht="12.8" hidden="false" customHeight="false" outlineLevel="0" collapsed="false">
      <c r="K3540" s="32" t="str">
        <f aca="false">IF(H3540="","",I3540*VLOOKUP(H3540,Kurse!$A$2:$B$5,2))</f>
        <v/>
      </c>
    </row>
    <row r="3541" customFormat="false" ht="12.8" hidden="false" customHeight="false" outlineLevel="0" collapsed="false">
      <c r="K3541" s="32" t="str">
        <f aca="false">IF(H3541="","",I3541*VLOOKUP(H3541,Kurse!$A$2:$B$5,2))</f>
        <v/>
      </c>
    </row>
    <row r="3542" customFormat="false" ht="12.8" hidden="false" customHeight="false" outlineLevel="0" collapsed="false">
      <c r="K3542" s="32" t="str">
        <f aca="false">IF(H3542="","",I3542*VLOOKUP(H3542,Kurse!$A$2:$B$5,2))</f>
        <v/>
      </c>
    </row>
    <row r="3543" customFormat="false" ht="12.8" hidden="false" customHeight="false" outlineLevel="0" collapsed="false">
      <c r="K3543" s="32" t="str">
        <f aca="false">IF(H3543="","",I3543*VLOOKUP(H3543,Kurse!$A$2:$B$5,2))</f>
        <v/>
      </c>
    </row>
    <row r="3544" customFormat="false" ht="12.8" hidden="false" customHeight="false" outlineLevel="0" collapsed="false">
      <c r="K3544" s="32" t="str">
        <f aca="false">IF(H3544="","",I3544*VLOOKUP(H3544,Kurse!$A$2:$B$5,2))</f>
        <v/>
      </c>
    </row>
    <row r="3545" customFormat="false" ht="12.8" hidden="false" customHeight="false" outlineLevel="0" collapsed="false">
      <c r="K3545" s="32" t="str">
        <f aca="false">IF(H3545="","",I3545*VLOOKUP(H3545,Kurse!$A$2:$B$5,2))</f>
        <v/>
      </c>
    </row>
    <row r="3546" customFormat="false" ht="12.8" hidden="false" customHeight="false" outlineLevel="0" collapsed="false">
      <c r="K3546" s="32" t="str">
        <f aca="false">IF(H3546="","",I3546*VLOOKUP(H3546,Kurse!$A$2:$B$5,2))</f>
        <v/>
      </c>
    </row>
    <row r="3547" customFormat="false" ht="12.8" hidden="false" customHeight="false" outlineLevel="0" collapsed="false">
      <c r="K3547" s="32" t="str">
        <f aca="false">IF(H3547="","",I3547*VLOOKUP(H3547,Kurse!$A$2:$B$5,2))</f>
        <v/>
      </c>
    </row>
    <row r="3548" customFormat="false" ht="12.8" hidden="false" customHeight="false" outlineLevel="0" collapsed="false">
      <c r="K3548" s="32" t="str">
        <f aca="false">IF(H3548="","",I3548*VLOOKUP(H3548,Kurse!$A$2:$B$5,2))</f>
        <v/>
      </c>
    </row>
    <row r="3549" customFormat="false" ht="12.8" hidden="false" customHeight="false" outlineLevel="0" collapsed="false">
      <c r="K3549" s="32" t="str">
        <f aca="false">IF(H3549="","",I3549*VLOOKUP(H3549,Kurse!$A$2:$B$5,2))</f>
        <v/>
      </c>
    </row>
    <row r="3550" customFormat="false" ht="12.8" hidden="false" customHeight="false" outlineLevel="0" collapsed="false">
      <c r="K3550" s="32" t="str">
        <f aca="false">IF(H3550="","",I3550*VLOOKUP(H3550,Kurse!$A$2:$B$5,2))</f>
        <v/>
      </c>
    </row>
    <row r="3551" customFormat="false" ht="12.8" hidden="false" customHeight="false" outlineLevel="0" collapsed="false">
      <c r="K3551" s="32" t="str">
        <f aca="false">IF(H3551="","",I3551*VLOOKUP(H3551,Kurse!$A$2:$B$5,2))</f>
        <v/>
      </c>
    </row>
    <row r="3552" customFormat="false" ht="12.8" hidden="false" customHeight="false" outlineLevel="0" collapsed="false">
      <c r="K3552" s="32" t="str">
        <f aca="false">IF(H3552="","",I3552*VLOOKUP(H3552,Kurse!$A$2:$B$5,2))</f>
        <v/>
      </c>
    </row>
    <row r="3553" customFormat="false" ht="12.8" hidden="false" customHeight="false" outlineLevel="0" collapsed="false">
      <c r="K3553" s="32" t="str">
        <f aca="false">IF(H3553="","",I3553*VLOOKUP(H3553,Kurse!$A$2:$B$5,2))</f>
        <v/>
      </c>
    </row>
    <row r="3554" customFormat="false" ht="12.8" hidden="false" customHeight="false" outlineLevel="0" collapsed="false">
      <c r="K3554" s="32" t="str">
        <f aca="false">IF(H3554="","",I3554*VLOOKUP(H3554,Kurse!$A$2:$B$5,2))</f>
        <v/>
      </c>
    </row>
    <row r="3555" customFormat="false" ht="12.8" hidden="false" customHeight="false" outlineLevel="0" collapsed="false">
      <c r="K3555" s="32" t="str">
        <f aca="false">IF(H3555="","",I3555*VLOOKUP(H3555,Kurse!$A$2:$B$5,2))</f>
        <v/>
      </c>
    </row>
    <row r="3556" customFormat="false" ht="12.8" hidden="false" customHeight="false" outlineLevel="0" collapsed="false">
      <c r="K3556" s="32" t="str">
        <f aca="false">IF(H3556="","",I3556*VLOOKUP(H3556,Kurse!$A$2:$B$5,2))</f>
        <v/>
      </c>
    </row>
    <row r="3557" customFormat="false" ht="12.8" hidden="false" customHeight="false" outlineLevel="0" collapsed="false">
      <c r="K3557" s="32" t="str">
        <f aca="false">IF(H3557="","",I3557*VLOOKUP(H3557,Kurse!$A$2:$B$5,2))</f>
        <v/>
      </c>
    </row>
    <row r="3558" customFormat="false" ht="12.8" hidden="false" customHeight="false" outlineLevel="0" collapsed="false">
      <c r="K3558" s="32" t="str">
        <f aca="false">IF(H3558="","",I3558*VLOOKUP(H3558,Kurse!$A$2:$B$5,2))</f>
        <v/>
      </c>
    </row>
    <row r="3559" customFormat="false" ht="12.8" hidden="false" customHeight="false" outlineLevel="0" collapsed="false">
      <c r="K3559" s="32" t="str">
        <f aca="false">IF(H3559="","",I3559*VLOOKUP(H3559,Kurse!$A$2:$B$5,2))</f>
        <v/>
      </c>
    </row>
    <row r="3560" customFormat="false" ht="12.8" hidden="false" customHeight="false" outlineLevel="0" collapsed="false">
      <c r="K3560" s="32" t="str">
        <f aca="false">IF(H3560="","",I3560*VLOOKUP(H3560,Kurse!$A$2:$B$5,2))</f>
        <v/>
      </c>
    </row>
    <row r="3561" customFormat="false" ht="12.8" hidden="false" customHeight="false" outlineLevel="0" collapsed="false">
      <c r="K3561" s="32" t="str">
        <f aca="false">IF(H3561="","",I3561*VLOOKUP(H3561,Kurse!$A$2:$B$5,2))</f>
        <v/>
      </c>
    </row>
    <row r="3562" customFormat="false" ht="12.8" hidden="false" customHeight="false" outlineLevel="0" collapsed="false">
      <c r="K3562" s="32" t="str">
        <f aca="false">IF(H3562="","",I3562*VLOOKUP(H3562,Kurse!$A$2:$B$5,2))</f>
        <v/>
      </c>
    </row>
    <row r="3563" customFormat="false" ht="12.8" hidden="false" customHeight="false" outlineLevel="0" collapsed="false">
      <c r="K3563" s="32" t="str">
        <f aca="false">IF(H3563="","",I3563*VLOOKUP(H3563,Kurse!$A$2:$B$5,2))</f>
        <v/>
      </c>
    </row>
    <row r="3564" customFormat="false" ht="12.8" hidden="false" customHeight="false" outlineLevel="0" collapsed="false">
      <c r="K3564" s="32" t="str">
        <f aca="false">IF(H3564="","",I3564*VLOOKUP(H3564,Kurse!$A$2:$B$5,2))</f>
        <v/>
      </c>
    </row>
    <row r="3565" customFormat="false" ht="12.8" hidden="false" customHeight="false" outlineLevel="0" collapsed="false">
      <c r="K3565" s="32" t="str">
        <f aca="false">IF(H3565="","",I3565*VLOOKUP(H3565,Kurse!$A$2:$B$5,2))</f>
        <v/>
      </c>
    </row>
    <row r="3566" customFormat="false" ht="12.8" hidden="false" customHeight="false" outlineLevel="0" collapsed="false">
      <c r="K3566" s="32" t="str">
        <f aca="false">IF(H3566="","",I3566*VLOOKUP(H3566,Kurse!$A$2:$B$5,2))</f>
        <v/>
      </c>
    </row>
    <row r="3567" customFormat="false" ht="12.8" hidden="false" customHeight="false" outlineLevel="0" collapsed="false">
      <c r="K3567" s="32" t="str">
        <f aca="false">IF(H3567="","",I3567*VLOOKUP(H3567,Kurse!$A$2:$B$5,2))</f>
        <v/>
      </c>
    </row>
    <row r="3568" customFormat="false" ht="12.8" hidden="false" customHeight="false" outlineLevel="0" collapsed="false">
      <c r="K3568" s="32" t="str">
        <f aca="false">IF(H3568="","",I3568*VLOOKUP(H3568,Kurse!$A$2:$B$5,2))</f>
        <v/>
      </c>
    </row>
    <row r="3569" customFormat="false" ht="12.8" hidden="false" customHeight="false" outlineLevel="0" collapsed="false">
      <c r="K3569" s="32" t="str">
        <f aca="false">IF(H3569="","",I3569*VLOOKUP(H3569,Kurse!$A$2:$B$5,2))</f>
        <v/>
      </c>
    </row>
    <row r="3570" customFormat="false" ht="12.8" hidden="false" customHeight="false" outlineLevel="0" collapsed="false">
      <c r="K3570" s="32" t="str">
        <f aca="false">IF(H3570="","",I3570*VLOOKUP(H3570,Kurse!$A$2:$B$5,2))</f>
        <v/>
      </c>
    </row>
    <row r="3571" customFormat="false" ht="12.8" hidden="false" customHeight="false" outlineLevel="0" collapsed="false">
      <c r="K3571" s="32" t="str">
        <f aca="false">IF(H3571="","",I3571*VLOOKUP(H3571,Kurse!$A$2:$B$5,2))</f>
        <v/>
      </c>
    </row>
    <row r="3572" customFormat="false" ht="12.8" hidden="false" customHeight="false" outlineLevel="0" collapsed="false">
      <c r="K3572" s="32" t="str">
        <f aca="false">IF(H3572="","",I3572*VLOOKUP(H3572,Kurse!$A$2:$B$5,2))</f>
        <v/>
      </c>
    </row>
    <row r="3573" customFormat="false" ht="12.8" hidden="false" customHeight="false" outlineLevel="0" collapsed="false">
      <c r="K3573" s="32" t="str">
        <f aca="false">IF(H3573="","",I3573*VLOOKUP(H3573,Kurse!$A$2:$B$5,2))</f>
        <v/>
      </c>
    </row>
    <row r="3574" customFormat="false" ht="12.8" hidden="false" customHeight="false" outlineLevel="0" collapsed="false">
      <c r="K3574" s="32" t="str">
        <f aca="false">IF(H3574="","",I3574*VLOOKUP(H3574,Kurse!$A$2:$B$5,2))</f>
        <v/>
      </c>
    </row>
    <row r="3575" customFormat="false" ht="12.8" hidden="false" customHeight="false" outlineLevel="0" collapsed="false">
      <c r="K3575" s="32" t="str">
        <f aca="false">IF(H3575="","",I3575*VLOOKUP(H3575,Kurse!$A$2:$B$5,2))</f>
        <v/>
      </c>
    </row>
    <row r="3576" customFormat="false" ht="12.8" hidden="false" customHeight="false" outlineLevel="0" collapsed="false">
      <c r="K3576" s="32" t="str">
        <f aca="false">IF(H3576="","",I3576*VLOOKUP(H3576,Kurse!$A$2:$B$5,2))</f>
        <v/>
      </c>
    </row>
    <row r="3577" customFormat="false" ht="12.8" hidden="false" customHeight="false" outlineLevel="0" collapsed="false">
      <c r="K3577" s="32" t="str">
        <f aca="false">IF(H3577="","",I3577*VLOOKUP(H3577,Kurse!$A$2:$B$5,2))</f>
        <v/>
      </c>
    </row>
    <row r="3578" customFormat="false" ht="12.8" hidden="false" customHeight="false" outlineLevel="0" collapsed="false">
      <c r="K3578" s="32" t="str">
        <f aca="false">IF(H3578="","",I3578*VLOOKUP(H3578,Kurse!$A$2:$B$5,2))</f>
        <v/>
      </c>
    </row>
    <row r="3579" customFormat="false" ht="12.8" hidden="false" customHeight="false" outlineLevel="0" collapsed="false">
      <c r="K3579" s="32" t="str">
        <f aca="false">IF(H3579="","",I3579*VLOOKUP(H3579,Kurse!$A$2:$B$5,2))</f>
        <v/>
      </c>
    </row>
    <row r="3580" customFormat="false" ht="12.8" hidden="false" customHeight="false" outlineLevel="0" collapsed="false">
      <c r="K3580" s="32" t="str">
        <f aca="false">IF(H3580="","",I3580*VLOOKUP(H3580,Kurse!$A$2:$B$5,2))</f>
        <v/>
      </c>
    </row>
    <row r="3581" customFormat="false" ht="12.8" hidden="false" customHeight="false" outlineLevel="0" collapsed="false">
      <c r="K3581" s="32" t="str">
        <f aca="false">IF(H3581="","",I3581*VLOOKUP(H3581,Kurse!$A$2:$B$5,2))</f>
        <v/>
      </c>
    </row>
    <row r="3582" customFormat="false" ht="12.8" hidden="false" customHeight="false" outlineLevel="0" collapsed="false">
      <c r="K3582" s="32" t="str">
        <f aca="false">IF(H3582="","",I3582*VLOOKUP(H3582,Kurse!$A$2:$B$5,2))</f>
        <v/>
      </c>
    </row>
    <row r="3583" customFormat="false" ht="12.8" hidden="false" customHeight="false" outlineLevel="0" collapsed="false">
      <c r="K3583" s="32" t="str">
        <f aca="false">IF(H3583="","",I3583*VLOOKUP(H3583,Kurse!$A$2:$B$5,2))</f>
        <v/>
      </c>
    </row>
    <row r="3584" customFormat="false" ht="12.8" hidden="false" customHeight="false" outlineLevel="0" collapsed="false">
      <c r="K3584" s="32" t="str">
        <f aca="false">IF(H3584="","",I3584*VLOOKUP(H3584,Kurse!$A$2:$B$5,2))</f>
        <v/>
      </c>
    </row>
    <row r="3585" customFormat="false" ht="12.8" hidden="false" customHeight="false" outlineLevel="0" collapsed="false">
      <c r="K3585" s="32" t="str">
        <f aca="false">IF(H3585="","",I3585*VLOOKUP(H3585,Kurse!$A$2:$B$5,2))</f>
        <v/>
      </c>
    </row>
    <row r="3586" customFormat="false" ht="12.8" hidden="false" customHeight="false" outlineLevel="0" collapsed="false">
      <c r="K3586" s="32" t="str">
        <f aca="false">IF(H3586="","",I3586*VLOOKUP(H3586,Kurse!$A$2:$B$5,2))</f>
        <v/>
      </c>
    </row>
    <row r="3587" customFormat="false" ht="12.8" hidden="false" customHeight="false" outlineLevel="0" collapsed="false">
      <c r="K3587" s="32" t="str">
        <f aca="false">IF(H3587="","",I3587*VLOOKUP(H3587,Kurse!$A$2:$B$5,2))</f>
        <v/>
      </c>
    </row>
    <row r="3588" customFormat="false" ht="12.8" hidden="false" customHeight="false" outlineLevel="0" collapsed="false">
      <c r="K3588" s="32" t="str">
        <f aca="false">IF(H3588="","",I3588*VLOOKUP(H3588,Kurse!$A$2:$B$5,2))</f>
        <v/>
      </c>
    </row>
    <row r="3589" customFormat="false" ht="12.8" hidden="false" customHeight="false" outlineLevel="0" collapsed="false">
      <c r="K3589" s="32" t="str">
        <f aca="false">IF(H3589="","",I3589*VLOOKUP(H3589,Kurse!$A$2:$B$5,2))</f>
        <v/>
      </c>
    </row>
    <row r="3590" customFormat="false" ht="12.8" hidden="false" customHeight="false" outlineLevel="0" collapsed="false">
      <c r="K3590" s="32" t="str">
        <f aca="false">IF(H3590="","",I3590*VLOOKUP(H3590,Kurse!$A$2:$B$5,2))</f>
        <v/>
      </c>
    </row>
    <row r="3591" customFormat="false" ht="12.8" hidden="false" customHeight="false" outlineLevel="0" collapsed="false">
      <c r="K3591" s="32" t="str">
        <f aca="false">IF(H3591="","",I3591*VLOOKUP(H3591,Kurse!$A$2:$B$5,2))</f>
        <v/>
      </c>
    </row>
    <row r="3592" customFormat="false" ht="12.8" hidden="false" customHeight="false" outlineLevel="0" collapsed="false">
      <c r="K3592" s="32" t="str">
        <f aca="false">IF(H3592="","",I3592*VLOOKUP(H3592,Kurse!$A$2:$B$5,2))</f>
        <v/>
      </c>
    </row>
    <row r="3593" customFormat="false" ht="12.8" hidden="false" customHeight="false" outlineLevel="0" collapsed="false">
      <c r="K3593" s="32" t="str">
        <f aca="false">IF(H3593="","",I3593*VLOOKUP(H3593,Kurse!$A$2:$B$5,2))</f>
        <v/>
      </c>
    </row>
    <row r="3594" customFormat="false" ht="12.8" hidden="false" customHeight="false" outlineLevel="0" collapsed="false">
      <c r="K3594" s="32" t="str">
        <f aca="false">IF(H3594="","",I3594*VLOOKUP(H3594,Kurse!$A$2:$B$5,2))</f>
        <v/>
      </c>
    </row>
    <row r="3595" customFormat="false" ht="12.8" hidden="false" customHeight="false" outlineLevel="0" collapsed="false">
      <c r="K3595" s="32" t="str">
        <f aca="false">IF(H3595="","",I3595*VLOOKUP(H3595,Kurse!$A$2:$B$5,2))</f>
        <v/>
      </c>
    </row>
    <row r="3596" customFormat="false" ht="12.8" hidden="false" customHeight="false" outlineLevel="0" collapsed="false">
      <c r="K3596" s="32" t="str">
        <f aca="false">IF(H3596="","",I3596*VLOOKUP(H3596,Kurse!$A$2:$B$5,2))</f>
        <v/>
      </c>
    </row>
    <row r="3597" customFormat="false" ht="12.8" hidden="false" customHeight="false" outlineLevel="0" collapsed="false">
      <c r="K3597" s="32" t="str">
        <f aca="false">IF(H3597="","",I3597*VLOOKUP(H3597,Kurse!$A$2:$B$5,2))</f>
        <v/>
      </c>
    </row>
    <row r="3598" customFormat="false" ht="12.8" hidden="false" customHeight="false" outlineLevel="0" collapsed="false">
      <c r="K3598" s="32" t="str">
        <f aca="false">IF(H3598="","",I3598*VLOOKUP(H3598,Kurse!$A$2:$B$5,2))</f>
        <v/>
      </c>
    </row>
    <row r="3599" customFormat="false" ht="12.8" hidden="false" customHeight="false" outlineLevel="0" collapsed="false">
      <c r="K3599" s="32" t="str">
        <f aca="false">IF(H3599="","",I3599*VLOOKUP(H3599,Kurse!$A$2:$B$5,2))</f>
        <v/>
      </c>
    </row>
    <row r="3600" customFormat="false" ht="12.8" hidden="false" customHeight="false" outlineLevel="0" collapsed="false">
      <c r="K3600" s="32" t="str">
        <f aca="false">IF(H3600="","",I3600*VLOOKUP(H3600,Kurse!$A$2:$B$5,2))</f>
        <v/>
      </c>
    </row>
    <row r="3601" customFormat="false" ht="12.8" hidden="false" customHeight="false" outlineLevel="0" collapsed="false">
      <c r="K3601" s="32" t="str">
        <f aca="false">IF(H3601="","",I3601*VLOOKUP(H3601,Kurse!$A$2:$B$5,2))</f>
        <v/>
      </c>
    </row>
    <row r="3602" customFormat="false" ht="12.8" hidden="false" customHeight="false" outlineLevel="0" collapsed="false">
      <c r="K3602" s="32" t="str">
        <f aca="false">IF(H3602="","",I3602*VLOOKUP(H3602,Kurse!$A$2:$B$5,2))</f>
        <v/>
      </c>
    </row>
    <row r="3603" customFormat="false" ht="12.8" hidden="false" customHeight="false" outlineLevel="0" collapsed="false">
      <c r="K3603" s="32" t="str">
        <f aca="false">IF(H3603="","",I3603*VLOOKUP(H3603,Kurse!$A$2:$B$5,2))</f>
        <v/>
      </c>
    </row>
    <row r="3604" customFormat="false" ht="12.8" hidden="false" customHeight="false" outlineLevel="0" collapsed="false">
      <c r="K3604" s="32" t="str">
        <f aca="false">IF(H3604="","",I3604*VLOOKUP(H3604,Kurse!$A$2:$B$5,2))</f>
        <v/>
      </c>
    </row>
    <row r="3605" customFormat="false" ht="12.8" hidden="false" customHeight="false" outlineLevel="0" collapsed="false">
      <c r="K3605" s="32" t="str">
        <f aca="false">IF(H3605="","",I3605*VLOOKUP(H3605,Kurse!$A$2:$B$5,2))</f>
        <v/>
      </c>
    </row>
    <row r="3606" customFormat="false" ht="12.8" hidden="false" customHeight="false" outlineLevel="0" collapsed="false">
      <c r="K3606" s="32" t="str">
        <f aca="false">IF(H3606="","",I3606*VLOOKUP(H3606,Kurse!$A$2:$B$5,2))</f>
        <v/>
      </c>
    </row>
    <row r="3607" customFormat="false" ht="12.8" hidden="false" customHeight="false" outlineLevel="0" collapsed="false">
      <c r="K3607" s="32" t="str">
        <f aca="false">IF(H3607="","",I3607*VLOOKUP(H3607,Kurse!$A$2:$B$5,2))</f>
        <v/>
      </c>
    </row>
    <row r="3608" customFormat="false" ht="12.8" hidden="false" customHeight="false" outlineLevel="0" collapsed="false">
      <c r="K3608" s="32" t="str">
        <f aca="false">IF(H3608="","",I3608*VLOOKUP(H3608,Kurse!$A$2:$B$5,2))</f>
        <v/>
      </c>
    </row>
    <row r="3609" customFormat="false" ht="12.8" hidden="false" customHeight="false" outlineLevel="0" collapsed="false">
      <c r="K3609" s="32" t="str">
        <f aca="false">IF(H3609="","",I3609*VLOOKUP(H3609,Kurse!$A$2:$B$5,2))</f>
        <v/>
      </c>
    </row>
    <row r="3610" customFormat="false" ht="12.8" hidden="false" customHeight="false" outlineLevel="0" collapsed="false">
      <c r="K3610" s="32" t="str">
        <f aca="false">IF(H3610="","",I3610*VLOOKUP(H3610,Kurse!$A$2:$B$5,2))</f>
        <v/>
      </c>
    </row>
    <row r="3611" customFormat="false" ht="12.8" hidden="false" customHeight="false" outlineLevel="0" collapsed="false">
      <c r="K3611" s="32" t="str">
        <f aca="false">IF(H3611="","",I3611*VLOOKUP(H3611,Kurse!$A$2:$B$5,2))</f>
        <v/>
      </c>
    </row>
    <row r="3612" customFormat="false" ht="12.8" hidden="false" customHeight="false" outlineLevel="0" collapsed="false">
      <c r="K3612" s="32" t="str">
        <f aca="false">IF(H3612="","",I3612*VLOOKUP(H3612,Kurse!$A$2:$B$5,2))</f>
        <v/>
      </c>
    </row>
    <row r="3613" customFormat="false" ht="12.8" hidden="false" customHeight="false" outlineLevel="0" collapsed="false">
      <c r="K3613" s="32" t="str">
        <f aca="false">IF(H3613="","",I3613*VLOOKUP(H3613,Kurse!$A$2:$B$5,2))</f>
        <v/>
      </c>
    </row>
    <row r="3614" customFormat="false" ht="12.8" hidden="false" customHeight="false" outlineLevel="0" collapsed="false">
      <c r="K3614" s="32" t="str">
        <f aca="false">IF(H3614="","",I3614*VLOOKUP(H3614,Kurse!$A$2:$B$5,2))</f>
        <v/>
      </c>
    </row>
    <row r="3615" customFormat="false" ht="12.8" hidden="false" customHeight="false" outlineLevel="0" collapsed="false">
      <c r="K3615" s="32" t="str">
        <f aca="false">IF(H3615="","",I3615*VLOOKUP(H3615,Kurse!$A$2:$B$5,2))</f>
        <v/>
      </c>
    </row>
    <row r="3616" customFormat="false" ht="12.8" hidden="false" customHeight="false" outlineLevel="0" collapsed="false">
      <c r="K3616" s="32" t="str">
        <f aca="false">IF(H3616="","",I3616*VLOOKUP(H3616,Kurse!$A$2:$B$5,2))</f>
        <v/>
      </c>
    </row>
    <row r="3617" customFormat="false" ht="12.8" hidden="false" customHeight="false" outlineLevel="0" collapsed="false">
      <c r="K3617" s="32" t="str">
        <f aca="false">IF(H3617="","",I3617*VLOOKUP(H3617,Kurse!$A$2:$B$5,2))</f>
        <v/>
      </c>
    </row>
    <row r="3618" customFormat="false" ht="12.8" hidden="false" customHeight="false" outlineLevel="0" collapsed="false">
      <c r="K3618" s="32" t="str">
        <f aca="false">IF(H3618="","",I3618*VLOOKUP(H3618,Kurse!$A$2:$B$5,2))</f>
        <v/>
      </c>
    </row>
    <row r="3619" customFormat="false" ht="12.8" hidden="false" customHeight="false" outlineLevel="0" collapsed="false">
      <c r="K3619" s="32" t="str">
        <f aca="false">IF(H3619="","",I3619*VLOOKUP(H3619,Kurse!$A$2:$B$5,2))</f>
        <v/>
      </c>
    </row>
    <row r="3620" customFormat="false" ht="12.8" hidden="false" customHeight="false" outlineLevel="0" collapsed="false">
      <c r="K3620" s="32" t="str">
        <f aca="false">IF(H3620="","",I3620*VLOOKUP(H3620,Kurse!$A$2:$B$5,2))</f>
        <v/>
      </c>
    </row>
    <row r="3621" customFormat="false" ht="12.8" hidden="false" customHeight="false" outlineLevel="0" collapsed="false">
      <c r="K3621" s="32" t="str">
        <f aca="false">IF(H3621="","",I3621*VLOOKUP(H3621,Kurse!$A$2:$B$5,2))</f>
        <v/>
      </c>
    </row>
    <row r="3622" customFormat="false" ht="12.8" hidden="false" customHeight="false" outlineLevel="0" collapsed="false">
      <c r="K3622" s="32" t="str">
        <f aca="false">IF(H3622="","",I3622*VLOOKUP(H3622,Kurse!$A$2:$B$5,2))</f>
        <v/>
      </c>
    </row>
    <row r="3623" customFormat="false" ht="12.8" hidden="false" customHeight="false" outlineLevel="0" collapsed="false">
      <c r="K3623" s="32" t="str">
        <f aca="false">IF(H3623="","",I3623*VLOOKUP(H3623,Kurse!$A$2:$B$5,2))</f>
        <v/>
      </c>
    </row>
    <row r="3624" customFormat="false" ht="12.8" hidden="false" customHeight="false" outlineLevel="0" collapsed="false">
      <c r="K3624" s="32" t="str">
        <f aca="false">IF(H3624="","",I3624*VLOOKUP(H3624,Kurse!$A$2:$B$5,2))</f>
        <v/>
      </c>
    </row>
    <row r="3625" customFormat="false" ht="12.8" hidden="false" customHeight="false" outlineLevel="0" collapsed="false">
      <c r="K3625" s="32" t="str">
        <f aca="false">IF(H3625="","",I3625*VLOOKUP(H3625,Kurse!$A$2:$B$5,2))</f>
        <v/>
      </c>
    </row>
    <row r="3626" customFormat="false" ht="12.8" hidden="false" customHeight="false" outlineLevel="0" collapsed="false">
      <c r="K3626" s="32" t="str">
        <f aca="false">IF(H3626="","",I3626*VLOOKUP(H3626,Kurse!$A$2:$B$5,2))</f>
        <v/>
      </c>
    </row>
    <row r="3627" customFormat="false" ht="12.8" hidden="false" customHeight="false" outlineLevel="0" collapsed="false">
      <c r="K3627" s="32" t="str">
        <f aca="false">IF(H3627="","",I3627*VLOOKUP(H3627,Kurse!$A$2:$B$5,2))</f>
        <v/>
      </c>
    </row>
    <row r="3628" customFormat="false" ht="12.8" hidden="false" customHeight="false" outlineLevel="0" collapsed="false">
      <c r="K3628" s="32" t="str">
        <f aca="false">IF(H3628="","",I3628*VLOOKUP(H3628,Kurse!$A$2:$B$5,2))</f>
        <v/>
      </c>
    </row>
    <row r="3629" customFormat="false" ht="12.8" hidden="false" customHeight="false" outlineLevel="0" collapsed="false">
      <c r="K3629" s="32" t="str">
        <f aca="false">IF(H3629="","",I3629*VLOOKUP(H3629,Kurse!$A$2:$B$5,2))</f>
        <v/>
      </c>
    </row>
    <row r="3630" customFormat="false" ht="12.8" hidden="false" customHeight="false" outlineLevel="0" collapsed="false">
      <c r="K3630" s="32" t="str">
        <f aca="false">IF(H3630="","",I3630*VLOOKUP(H3630,Kurse!$A$2:$B$5,2))</f>
        <v/>
      </c>
    </row>
    <row r="3631" customFormat="false" ht="12.8" hidden="false" customHeight="false" outlineLevel="0" collapsed="false">
      <c r="K3631" s="32" t="str">
        <f aca="false">IF(H3631="","",I3631*VLOOKUP(H3631,Kurse!$A$2:$B$5,2))</f>
        <v/>
      </c>
    </row>
    <row r="3632" customFormat="false" ht="12.8" hidden="false" customHeight="false" outlineLevel="0" collapsed="false">
      <c r="K3632" s="32" t="str">
        <f aca="false">IF(H3632="","",I3632*VLOOKUP(H3632,Kurse!$A$2:$B$5,2))</f>
        <v/>
      </c>
    </row>
    <row r="3633" customFormat="false" ht="12.8" hidden="false" customHeight="false" outlineLevel="0" collapsed="false">
      <c r="K3633" s="32" t="str">
        <f aca="false">IF(H3633="","",I3633*VLOOKUP(H3633,Kurse!$A$2:$B$5,2))</f>
        <v/>
      </c>
    </row>
    <row r="3634" customFormat="false" ht="12.8" hidden="false" customHeight="false" outlineLevel="0" collapsed="false">
      <c r="K3634" s="32" t="str">
        <f aca="false">IF(H3634="","",I3634*VLOOKUP(H3634,Kurse!$A$2:$B$5,2))</f>
        <v/>
      </c>
    </row>
    <row r="3635" customFormat="false" ht="12.8" hidden="false" customHeight="false" outlineLevel="0" collapsed="false">
      <c r="K3635" s="32" t="str">
        <f aca="false">IF(H3635="","",I3635*VLOOKUP(H3635,Kurse!$A$2:$B$5,2))</f>
        <v/>
      </c>
    </row>
    <row r="3636" customFormat="false" ht="12.8" hidden="false" customHeight="false" outlineLevel="0" collapsed="false">
      <c r="K3636" s="32" t="str">
        <f aca="false">IF(H3636="","",I3636*VLOOKUP(H3636,Kurse!$A$2:$B$5,2))</f>
        <v/>
      </c>
    </row>
    <row r="3637" customFormat="false" ht="12.8" hidden="false" customHeight="false" outlineLevel="0" collapsed="false">
      <c r="K3637" s="32" t="str">
        <f aca="false">IF(H3637="","",I3637*VLOOKUP(H3637,Kurse!$A$2:$B$5,2))</f>
        <v/>
      </c>
    </row>
    <row r="3638" customFormat="false" ht="12.8" hidden="false" customHeight="false" outlineLevel="0" collapsed="false">
      <c r="K3638" s="32" t="str">
        <f aca="false">IF(H3638="","",I3638*VLOOKUP(H3638,Kurse!$A$2:$B$5,2))</f>
        <v/>
      </c>
    </row>
    <row r="3639" customFormat="false" ht="12.8" hidden="false" customHeight="false" outlineLevel="0" collapsed="false">
      <c r="K3639" s="32" t="str">
        <f aca="false">IF(H3639="","",I3639*VLOOKUP(H3639,Kurse!$A$2:$B$5,2))</f>
        <v/>
      </c>
    </row>
    <row r="3640" customFormat="false" ht="12.8" hidden="false" customHeight="false" outlineLevel="0" collapsed="false">
      <c r="K3640" s="32" t="str">
        <f aca="false">IF(H3640="","",I3640*VLOOKUP(H3640,Kurse!$A$2:$B$5,2))</f>
        <v/>
      </c>
    </row>
    <row r="3641" customFormat="false" ht="12.8" hidden="false" customHeight="false" outlineLevel="0" collapsed="false">
      <c r="K3641" s="32" t="str">
        <f aca="false">IF(H3641="","",I3641*VLOOKUP(H3641,Kurse!$A$2:$B$5,2))</f>
        <v/>
      </c>
    </row>
    <row r="3642" customFormat="false" ht="12.8" hidden="false" customHeight="false" outlineLevel="0" collapsed="false">
      <c r="K3642" s="32" t="str">
        <f aca="false">IF(H3642="","",I3642*VLOOKUP(H3642,Kurse!$A$2:$B$5,2))</f>
        <v/>
      </c>
    </row>
    <row r="3643" customFormat="false" ht="12.8" hidden="false" customHeight="false" outlineLevel="0" collapsed="false">
      <c r="K3643" s="32" t="str">
        <f aca="false">IF(H3643="","",I3643*VLOOKUP(H3643,Kurse!$A$2:$B$5,2))</f>
        <v/>
      </c>
    </row>
    <row r="3644" customFormat="false" ht="12.8" hidden="false" customHeight="false" outlineLevel="0" collapsed="false">
      <c r="K3644" s="32" t="str">
        <f aca="false">IF(H3644="","",I3644*VLOOKUP(H3644,Kurse!$A$2:$B$5,2))</f>
        <v/>
      </c>
    </row>
    <row r="3645" customFormat="false" ht="12.8" hidden="false" customHeight="false" outlineLevel="0" collapsed="false">
      <c r="K3645" s="32" t="str">
        <f aca="false">IF(H3645="","",I3645*VLOOKUP(H3645,Kurse!$A$2:$B$5,2))</f>
        <v/>
      </c>
    </row>
    <row r="3646" customFormat="false" ht="12.8" hidden="false" customHeight="false" outlineLevel="0" collapsed="false">
      <c r="K3646" s="32" t="str">
        <f aca="false">IF(H3646="","",I3646*VLOOKUP(H3646,Kurse!$A$2:$B$5,2))</f>
        <v/>
      </c>
    </row>
    <row r="3647" customFormat="false" ht="12.8" hidden="false" customHeight="false" outlineLevel="0" collapsed="false">
      <c r="K3647" s="32" t="str">
        <f aca="false">IF(H3647="","",I3647*VLOOKUP(H3647,Kurse!$A$2:$B$5,2))</f>
        <v/>
      </c>
    </row>
    <row r="3648" customFormat="false" ht="12.8" hidden="false" customHeight="false" outlineLevel="0" collapsed="false">
      <c r="K3648" s="32" t="str">
        <f aca="false">IF(H3648="","",I3648*VLOOKUP(H3648,Kurse!$A$2:$B$5,2))</f>
        <v/>
      </c>
    </row>
    <row r="3649" customFormat="false" ht="12.8" hidden="false" customHeight="false" outlineLevel="0" collapsed="false">
      <c r="K3649" s="32" t="str">
        <f aca="false">IF(H3649="","",I3649*VLOOKUP(H3649,Kurse!$A$2:$B$5,2))</f>
        <v/>
      </c>
    </row>
    <row r="3650" customFormat="false" ht="12.8" hidden="false" customHeight="false" outlineLevel="0" collapsed="false">
      <c r="K3650" s="32" t="str">
        <f aca="false">IF(H3650="","",I3650*VLOOKUP(H3650,Kurse!$A$2:$B$5,2))</f>
        <v/>
      </c>
    </row>
    <row r="3651" customFormat="false" ht="12.8" hidden="false" customHeight="false" outlineLevel="0" collapsed="false">
      <c r="K3651" s="32" t="str">
        <f aca="false">IF(H3651="","",I3651*VLOOKUP(H3651,Kurse!$A$2:$B$5,2))</f>
        <v/>
      </c>
    </row>
    <row r="3652" customFormat="false" ht="12.8" hidden="false" customHeight="false" outlineLevel="0" collapsed="false">
      <c r="K3652" s="32" t="str">
        <f aca="false">IF(H3652="","",I3652*VLOOKUP(H3652,Kurse!$A$2:$B$5,2))</f>
        <v/>
      </c>
    </row>
    <row r="3653" customFormat="false" ht="12.8" hidden="false" customHeight="false" outlineLevel="0" collapsed="false">
      <c r="K3653" s="32" t="str">
        <f aca="false">IF(H3653="","",I3653*VLOOKUP(H3653,Kurse!$A$2:$B$5,2))</f>
        <v/>
      </c>
    </row>
    <row r="3654" customFormat="false" ht="12.8" hidden="false" customHeight="false" outlineLevel="0" collapsed="false">
      <c r="K3654" s="32" t="str">
        <f aca="false">IF(H3654="","",I3654*VLOOKUP(H3654,Kurse!$A$2:$B$5,2))</f>
        <v/>
      </c>
    </row>
    <row r="3655" customFormat="false" ht="12.8" hidden="false" customHeight="false" outlineLevel="0" collapsed="false">
      <c r="K3655" s="32" t="str">
        <f aca="false">IF(H3655="","",I3655*VLOOKUP(H3655,Kurse!$A$2:$B$5,2))</f>
        <v/>
      </c>
    </row>
    <row r="3656" customFormat="false" ht="12.8" hidden="false" customHeight="false" outlineLevel="0" collapsed="false">
      <c r="K3656" s="32" t="str">
        <f aca="false">IF(H3656="","",I3656*VLOOKUP(H3656,Kurse!$A$2:$B$5,2))</f>
        <v/>
      </c>
    </row>
    <row r="3657" customFormat="false" ht="12.8" hidden="false" customHeight="false" outlineLevel="0" collapsed="false">
      <c r="K3657" s="32" t="str">
        <f aca="false">IF(H3657="","",I3657*VLOOKUP(H3657,Kurse!$A$2:$B$5,2))</f>
        <v/>
      </c>
    </row>
    <row r="3658" customFormat="false" ht="12.8" hidden="false" customHeight="false" outlineLevel="0" collapsed="false">
      <c r="K3658" s="32" t="str">
        <f aca="false">IF(H3658="","",I3658*VLOOKUP(H3658,Kurse!$A$2:$B$5,2))</f>
        <v/>
      </c>
    </row>
    <row r="3659" customFormat="false" ht="12.8" hidden="false" customHeight="false" outlineLevel="0" collapsed="false">
      <c r="K3659" s="32" t="str">
        <f aca="false">IF(H3659="","",I3659*VLOOKUP(H3659,Kurse!$A$2:$B$5,2))</f>
        <v/>
      </c>
    </row>
    <row r="3660" customFormat="false" ht="12.8" hidden="false" customHeight="false" outlineLevel="0" collapsed="false">
      <c r="K3660" s="32" t="str">
        <f aca="false">IF(H3660="","",I3660*VLOOKUP(H3660,Kurse!$A$2:$B$5,2))</f>
        <v/>
      </c>
    </row>
    <row r="3661" customFormat="false" ht="12.8" hidden="false" customHeight="false" outlineLevel="0" collapsed="false">
      <c r="K3661" s="32" t="str">
        <f aca="false">IF(H3661="","",I3661*VLOOKUP(H3661,Kurse!$A$2:$B$5,2))</f>
        <v/>
      </c>
    </row>
    <row r="3662" customFormat="false" ht="12.8" hidden="false" customHeight="false" outlineLevel="0" collapsed="false">
      <c r="K3662" s="32" t="str">
        <f aca="false">IF(H3662="","",I3662*VLOOKUP(H3662,Kurse!$A$2:$B$5,2))</f>
        <v/>
      </c>
    </row>
    <row r="3663" customFormat="false" ht="12.8" hidden="false" customHeight="false" outlineLevel="0" collapsed="false">
      <c r="K3663" s="32" t="str">
        <f aca="false">IF(H3663="","",I3663*VLOOKUP(H3663,Kurse!$A$2:$B$5,2))</f>
        <v/>
      </c>
    </row>
    <row r="3664" customFormat="false" ht="12.8" hidden="false" customHeight="false" outlineLevel="0" collapsed="false">
      <c r="K3664" s="32" t="str">
        <f aca="false">IF(H3664="","",I3664*VLOOKUP(H3664,Kurse!$A$2:$B$5,2))</f>
        <v/>
      </c>
    </row>
    <row r="3665" customFormat="false" ht="12.8" hidden="false" customHeight="false" outlineLevel="0" collapsed="false">
      <c r="K3665" s="32" t="str">
        <f aca="false">IF(H3665="","",I3665*VLOOKUP(H3665,Kurse!$A$2:$B$5,2))</f>
        <v/>
      </c>
    </row>
    <row r="3666" customFormat="false" ht="12.8" hidden="false" customHeight="false" outlineLevel="0" collapsed="false">
      <c r="K3666" s="32" t="str">
        <f aca="false">IF(H3666="","",I3666*VLOOKUP(H3666,Kurse!$A$2:$B$5,2))</f>
        <v/>
      </c>
    </row>
    <row r="3667" customFormat="false" ht="12.8" hidden="false" customHeight="false" outlineLevel="0" collapsed="false">
      <c r="K3667" s="32" t="str">
        <f aca="false">IF(H3667="","",I3667*VLOOKUP(H3667,Kurse!$A$2:$B$5,2))</f>
        <v/>
      </c>
    </row>
    <row r="3668" customFormat="false" ht="12.8" hidden="false" customHeight="false" outlineLevel="0" collapsed="false">
      <c r="K3668" s="32" t="str">
        <f aca="false">IF(H3668="","",I3668*VLOOKUP(H3668,Kurse!$A$2:$B$5,2))</f>
        <v/>
      </c>
    </row>
    <row r="3669" customFormat="false" ht="12.8" hidden="false" customHeight="false" outlineLevel="0" collapsed="false">
      <c r="K3669" s="32" t="str">
        <f aca="false">IF(H3669="","",I3669*VLOOKUP(H3669,Kurse!$A$2:$B$5,2))</f>
        <v/>
      </c>
    </row>
    <row r="3670" customFormat="false" ht="12.8" hidden="false" customHeight="false" outlineLevel="0" collapsed="false">
      <c r="K3670" s="32" t="str">
        <f aca="false">IF(H3670="","",I3670*VLOOKUP(H3670,Kurse!$A$2:$B$5,2))</f>
        <v/>
      </c>
    </row>
    <row r="3671" customFormat="false" ht="12.8" hidden="false" customHeight="false" outlineLevel="0" collapsed="false">
      <c r="K3671" s="32" t="str">
        <f aca="false">IF(H3671="","",I3671*VLOOKUP(H3671,Kurse!$A$2:$B$5,2))</f>
        <v/>
      </c>
    </row>
    <row r="3672" customFormat="false" ht="12.8" hidden="false" customHeight="false" outlineLevel="0" collapsed="false">
      <c r="K3672" s="32" t="str">
        <f aca="false">IF(H3672="","",I3672*VLOOKUP(H3672,Kurse!$A$2:$B$5,2))</f>
        <v/>
      </c>
    </row>
    <row r="3673" customFormat="false" ht="12.8" hidden="false" customHeight="false" outlineLevel="0" collapsed="false">
      <c r="K3673" s="32" t="str">
        <f aca="false">IF(H3673="","",I3673*VLOOKUP(H3673,Kurse!$A$2:$B$5,2))</f>
        <v/>
      </c>
    </row>
    <row r="3674" customFormat="false" ht="12.8" hidden="false" customHeight="false" outlineLevel="0" collapsed="false">
      <c r="K3674" s="32" t="str">
        <f aca="false">IF(H3674="","",I3674*VLOOKUP(H3674,Kurse!$A$2:$B$5,2))</f>
        <v/>
      </c>
    </row>
    <row r="3675" customFormat="false" ht="12.8" hidden="false" customHeight="false" outlineLevel="0" collapsed="false">
      <c r="K3675" s="32" t="str">
        <f aca="false">IF(H3675="","",I3675*VLOOKUP(H3675,Kurse!$A$2:$B$5,2))</f>
        <v/>
      </c>
    </row>
    <row r="3676" customFormat="false" ht="12.8" hidden="false" customHeight="false" outlineLevel="0" collapsed="false">
      <c r="K3676" s="32" t="str">
        <f aca="false">IF(H3676="","",I3676*VLOOKUP(H3676,Kurse!$A$2:$B$5,2))</f>
        <v/>
      </c>
    </row>
    <row r="3677" customFormat="false" ht="12.8" hidden="false" customHeight="false" outlineLevel="0" collapsed="false">
      <c r="K3677" s="32" t="str">
        <f aca="false">IF(H3677="","",I3677*VLOOKUP(H3677,Kurse!$A$2:$B$5,2))</f>
        <v/>
      </c>
    </row>
    <row r="3678" customFormat="false" ht="12.8" hidden="false" customHeight="false" outlineLevel="0" collapsed="false">
      <c r="K3678" s="32" t="str">
        <f aca="false">IF(H3678="","",I3678*VLOOKUP(H3678,Kurse!$A$2:$B$5,2))</f>
        <v/>
      </c>
    </row>
    <row r="3679" customFormat="false" ht="12.8" hidden="false" customHeight="false" outlineLevel="0" collapsed="false">
      <c r="K3679" s="32" t="str">
        <f aca="false">IF(H3679="","",I3679*VLOOKUP(H3679,Kurse!$A$2:$B$5,2))</f>
        <v/>
      </c>
    </row>
    <row r="3680" customFormat="false" ht="12.8" hidden="false" customHeight="false" outlineLevel="0" collapsed="false">
      <c r="K3680" s="32" t="str">
        <f aca="false">IF(H3680="","",I3680*VLOOKUP(H3680,Kurse!$A$2:$B$5,2))</f>
        <v/>
      </c>
    </row>
    <row r="3681" customFormat="false" ht="12.8" hidden="false" customHeight="false" outlineLevel="0" collapsed="false">
      <c r="K3681" s="32" t="str">
        <f aca="false">IF(H3681="","",I3681*VLOOKUP(H3681,Kurse!$A$2:$B$5,2))</f>
        <v/>
      </c>
    </row>
    <row r="3682" customFormat="false" ht="12.8" hidden="false" customHeight="false" outlineLevel="0" collapsed="false">
      <c r="K3682" s="32" t="str">
        <f aca="false">IF(H3682="","",I3682*VLOOKUP(H3682,Kurse!$A$2:$B$5,2))</f>
        <v/>
      </c>
    </row>
    <row r="3683" customFormat="false" ht="12.8" hidden="false" customHeight="false" outlineLevel="0" collapsed="false">
      <c r="K3683" s="32" t="str">
        <f aca="false">IF(H3683="","",I3683*VLOOKUP(H3683,Kurse!$A$2:$B$5,2))</f>
        <v/>
      </c>
    </row>
    <row r="3684" customFormat="false" ht="12.8" hidden="false" customHeight="false" outlineLevel="0" collapsed="false">
      <c r="K3684" s="32" t="str">
        <f aca="false">IF(H3684="","",I3684*VLOOKUP(H3684,Kurse!$A$2:$B$5,2))</f>
        <v/>
      </c>
    </row>
    <row r="3685" customFormat="false" ht="12.8" hidden="false" customHeight="false" outlineLevel="0" collapsed="false">
      <c r="K3685" s="32" t="str">
        <f aca="false">IF(H3685="","",I3685*VLOOKUP(H3685,Kurse!$A$2:$B$5,2))</f>
        <v/>
      </c>
    </row>
    <row r="3686" customFormat="false" ht="12.8" hidden="false" customHeight="false" outlineLevel="0" collapsed="false">
      <c r="K3686" s="32" t="str">
        <f aca="false">IF(H3686="","",I3686*VLOOKUP(H3686,Kurse!$A$2:$B$5,2))</f>
        <v/>
      </c>
    </row>
    <row r="3687" customFormat="false" ht="12.8" hidden="false" customHeight="false" outlineLevel="0" collapsed="false">
      <c r="K3687" s="32" t="str">
        <f aca="false">IF(H3687="","",I3687*VLOOKUP(H3687,Kurse!$A$2:$B$5,2))</f>
        <v/>
      </c>
    </row>
    <row r="3688" customFormat="false" ht="12.8" hidden="false" customHeight="false" outlineLevel="0" collapsed="false">
      <c r="K3688" s="32" t="str">
        <f aca="false">IF(H3688="","",I3688*VLOOKUP(H3688,Kurse!$A$2:$B$5,2))</f>
        <v/>
      </c>
    </row>
    <row r="3689" customFormat="false" ht="12.8" hidden="false" customHeight="false" outlineLevel="0" collapsed="false">
      <c r="K3689" s="32" t="str">
        <f aca="false">IF(H3689="","",I3689*VLOOKUP(H3689,Kurse!$A$2:$B$5,2))</f>
        <v/>
      </c>
    </row>
    <row r="3690" customFormat="false" ht="12.8" hidden="false" customHeight="false" outlineLevel="0" collapsed="false">
      <c r="K3690" s="32" t="str">
        <f aca="false">IF(H3690="","",I3690*VLOOKUP(H3690,Kurse!$A$2:$B$5,2))</f>
        <v/>
      </c>
    </row>
    <row r="3691" customFormat="false" ht="12.8" hidden="false" customHeight="false" outlineLevel="0" collapsed="false">
      <c r="K3691" s="32" t="str">
        <f aca="false">IF(H3691="","",I3691*VLOOKUP(H3691,Kurse!$A$2:$B$5,2))</f>
        <v/>
      </c>
    </row>
    <row r="3692" customFormat="false" ht="12.8" hidden="false" customHeight="false" outlineLevel="0" collapsed="false">
      <c r="K3692" s="32" t="str">
        <f aca="false">IF(H3692="","",I3692*VLOOKUP(H3692,Kurse!$A$2:$B$5,2))</f>
        <v/>
      </c>
    </row>
    <row r="3693" customFormat="false" ht="12.8" hidden="false" customHeight="false" outlineLevel="0" collapsed="false">
      <c r="K3693" s="32" t="str">
        <f aca="false">IF(H3693="","",I3693*VLOOKUP(H3693,Kurse!$A$2:$B$5,2))</f>
        <v/>
      </c>
    </row>
    <row r="3694" customFormat="false" ht="12.8" hidden="false" customHeight="false" outlineLevel="0" collapsed="false">
      <c r="K3694" s="32" t="str">
        <f aca="false">IF(H3694="","",I3694*VLOOKUP(H3694,Kurse!$A$2:$B$5,2))</f>
        <v/>
      </c>
    </row>
    <row r="3695" customFormat="false" ht="12.8" hidden="false" customHeight="false" outlineLevel="0" collapsed="false">
      <c r="K3695" s="32" t="str">
        <f aca="false">IF(H3695="","",I3695*VLOOKUP(H3695,Kurse!$A$2:$B$5,2))</f>
        <v/>
      </c>
    </row>
    <row r="3696" customFormat="false" ht="12.8" hidden="false" customHeight="false" outlineLevel="0" collapsed="false">
      <c r="K3696" s="32" t="str">
        <f aca="false">IF(H3696="","",I3696*VLOOKUP(H3696,Kurse!$A$2:$B$5,2))</f>
        <v/>
      </c>
    </row>
    <row r="3697" customFormat="false" ht="12.8" hidden="false" customHeight="false" outlineLevel="0" collapsed="false">
      <c r="K3697" s="32" t="str">
        <f aca="false">IF(H3697="","",I3697*VLOOKUP(H3697,Kurse!$A$2:$B$5,2))</f>
        <v/>
      </c>
    </row>
    <row r="3698" customFormat="false" ht="12.8" hidden="false" customHeight="false" outlineLevel="0" collapsed="false">
      <c r="K3698" s="32" t="str">
        <f aca="false">IF(H3698="","",I3698*VLOOKUP(H3698,Kurse!$A$2:$B$5,2))</f>
        <v/>
      </c>
    </row>
    <row r="3699" customFormat="false" ht="12.8" hidden="false" customHeight="false" outlineLevel="0" collapsed="false">
      <c r="K3699" s="32" t="str">
        <f aca="false">IF(H3699="","",I3699*VLOOKUP(H3699,Kurse!$A$2:$B$5,2))</f>
        <v/>
      </c>
    </row>
    <row r="3700" customFormat="false" ht="12.8" hidden="false" customHeight="false" outlineLevel="0" collapsed="false">
      <c r="K3700" s="32" t="str">
        <f aca="false">IF(H3700="","",I3700*VLOOKUP(H3700,Kurse!$A$2:$B$5,2))</f>
        <v/>
      </c>
    </row>
    <row r="3701" customFormat="false" ht="12.8" hidden="false" customHeight="false" outlineLevel="0" collapsed="false">
      <c r="K3701" s="32" t="str">
        <f aca="false">IF(H3701="","",I3701*VLOOKUP(H3701,Kurse!$A$2:$B$5,2))</f>
        <v/>
      </c>
    </row>
    <row r="3702" customFormat="false" ht="12.8" hidden="false" customHeight="false" outlineLevel="0" collapsed="false">
      <c r="K3702" s="32" t="str">
        <f aca="false">IF(H3702="","",I3702*VLOOKUP(H3702,Kurse!$A$2:$B$5,2))</f>
        <v/>
      </c>
    </row>
    <row r="3703" customFormat="false" ht="12.8" hidden="false" customHeight="false" outlineLevel="0" collapsed="false">
      <c r="K3703" s="32" t="str">
        <f aca="false">IF(H3703="","",I3703*VLOOKUP(H3703,Kurse!$A$2:$B$5,2))</f>
        <v/>
      </c>
    </row>
    <row r="3704" customFormat="false" ht="12.8" hidden="false" customHeight="false" outlineLevel="0" collapsed="false">
      <c r="K3704" s="32" t="str">
        <f aca="false">IF(H3704="","",I3704*VLOOKUP(H3704,Kurse!$A$2:$B$5,2))</f>
        <v/>
      </c>
    </row>
    <row r="3705" customFormat="false" ht="12.8" hidden="false" customHeight="false" outlineLevel="0" collapsed="false">
      <c r="K3705" s="32" t="str">
        <f aca="false">IF(H3705="","",I3705*VLOOKUP(H3705,Kurse!$A$2:$B$5,2))</f>
        <v/>
      </c>
    </row>
    <row r="3706" customFormat="false" ht="12.8" hidden="false" customHeight="false" outlineLevel="0" collapsed="false">
      <c r="K3706" s="32" t="str">
        <f aca="false">IF(H3706="","",I3706*VLOOKUP(H3706,Kurse!$A$2:$B$5,2))</f>
        <v/>
      </c>
    </row>
    <row r="3707" customFormat="false" ht="12.8" hidden="false" customHeight="false" outlineLevel="0" collapsed="false">
      <c r="K3707" s="32" t="str">
        <f aca="false">IF(H3707="","",I3707*VLOOKUP(H3707,Kurse!$A$2:$B$5,2))</f>
        <v/>
      </c>
    </row>
    <row r="3708" customFormat="false" ht="12.8" hidden="false" customHeight="false" outlineLevel="0" collapsed="false">
      <c r="K3708" s="32" t="str">
        <f aca="false">IF(H3708="","",I3708*VLOOKUP(H3708,Kurse!$A$2:$B$5,2))</f>
        <v/>
      </c>
    </row>
    <row r="3709" customFormat="false" ht="12.8" hidden="false" customHeight="false" outlineLevel="0" collapsed="false">
      <c r="K3709" s="32" t="str">
        <f aca="false">IF(H3709="","",I3709*VLOOKUP(H3709,Kurse!$A$2:$B$5,2))</f>
        <v/>
      </c>
    </row>
    <row r="3710" customFormat="false" ht="12.8" hidden="false" customHeight="false" outlineLevel="0" collapsed="false">
      <c r="K3710" s="32" t="str">
        <f aca="false">IF(H3710="","",I3710*VLOOKUP(H3710,Kurse!$A$2:$B$5,2))</f>
        <v/>
      </c>
    </row>
    <row r="3711" customFormat="false" ht="12.8" hidden="false" customHeight="false" outlineLevel="0" collapsed="false">
      <c r="K3711" s="32" t="str">
        <f aca="false">IF(H3711="","",I3711*VLOOKUP(H3711,Kurse!$A$2:$B$5,2))</f>
        <v/>
      </c>
    </row>
    <row r="3712" customFormat="false" ht="12.8" hidden="false" customHeight="false" outlineLevel="0" collapsed="false">
      <c r="K3712" s="32" t="str">
        <f aca="false">IF(H3712="","",I3712*VLOOKUP(H3712,Kurse!$A$2:$B$5,2))</f>
        <v/>
      </c>
    </row>
    <row r="3713" customFormat="false" ht="12.8" hidden="false" customHeight="false" outlineLevel="0" collapsed="false">
      <c r="K3713" s="32" t="str">
        <f aca="false">IF(H3713="","",I3713*VLOOKUP(H3713,Kurse!$A$2:$B$5,2))</f>
        <v/>
      </c>
    </row>
    <row r="3714" customFormat="false" ht="12.8" hidden="false" customHeight="false" outlineLevel="0" collapsed="false">
      <c r="K3714" s="32" t="str">
        <f aca="false">IF(H3714="","",I3714*VLOOKUP(H3714,Kurse!$A$2:$B$5,2))</f>
        <v/>
      </c>
    </row>
    <row r="3715" customFormat="false" ht="12.8" hidden="false" customHeight="false" outlineLevel="0" collapsed="false">
      <c r="K3715" s="32" t="str">
        <f aca="false">IF(H3715="","",I3715*VLOOKUP(H3715,Kurse!$A$2:$B$5,2))</f>
        <v/>
      </c>
    </row>
    <row r="3716" customFormat="false" ht="12.8" hidden="false" customHeight="false" outlineLevel="0" collapsed="false">
      <c r="K3716" s="32" t="str">
        <f aca="false">IF(H3716="","",I3716*VLOOKUP(H3716,Kurse!$A$2:$B$5,2))</f>
        <v/>
      </c>
    </row>
    <row r="3717" customFormat="false" ht="12.8" hidden="false" customHeight="false" outlineLevel="0" collapsed="false">
      <c r="K3717" s="32" t="str">
        <f aca="false">IF(H3717="","",I3717*VLOOKUP(H3717,Kurse!$A$2:$B$5,2))</f>
        <v/>
      </c>
    </row>
    <row r="3718" customFormat="false" ht="12.8" hidden="false" customHeight="false" outlineLevel="0" collapsed="false">
      <c r="K3718" s="32" t="str">
        <f aca="false">IF(H3718="","",I3718*VLOOKUP(H3718,Kurse!$A$2:$B$5,2))</f>
        <v/>
      </c>
    </row>
    <row r="3719" customFormat="false" ht="12.8" hidden="false" customHeight="false" outlineLevel="0" collapsed="false">
      <c r="K3719" s="32" t="str">
        <f aca="false">IF(H3719="","",I3719*VLOOKUP(H3719,Kurse!$A$2:$B$5,2))</f>
        <v/>
      </c>
    </row>
    <row r="3720" customFormat="false" ht="12.8" hidden="false" customHeight="false" outlineLevel="0" collapsed="false">
      <c r="K3720" s="32" t="str">
        <f aca="false">IF(H3720="","",I3720*VLOOKUP(H3720,Kurse!$A$2:$B$5,2))</f>
        <v/>
      </c>
    </row>
    <row r="3721" customFormat="false" ht="12.8" hidden="false" customHeight="false" outlineLevel="0" collapsed="false">
      <c r="K3721" s="32" t="str">
        <f aca="false">IF(H3721="","",I3721*VLOOKUP(H3721,Kurse!$A$2:$B$5,2))</f>
        <v/>
      </c>
    </row>
    <row r="3722" customFormat="false" ht="12.8" hidden="false" customHeight="false" outlineLevel="0" collapsed="false">
      <c r="K3722" s="32" t="str">
        <f aca="false">IF(H3722="","",I3722*VLOOKUP(H3722,Kurse!$A$2:$B$5,2))</f>
        <v/>
      </c>
    </row>
    <row r="3723" customFormat="false" ht="12.8" hidden="false" customHeight="false" outlineLevel="0" collapsed="false">
      <c r="K3723" s="32" t="str">
        <f aca="false">IF(H3723="","",I3723*VLOOKUP(H3723,Kurse!$A$2:$B$5,2))</f>
        <v/>
      </c>
    </row>
    <row r="3724" customFormat="false" ht="12.8" hidden="false" customHeight="false" outlineLevel="0" collapsed="false">
      <c r="K3724" s="32" t="str">
        <f aca="false">IF(H3724="","",I3724*VLOOKUP(H3724,Kurse!$A$2:$B$5,2))</f>
        <v/>
      </c>
    </row>
    <row r="3725" customFormat="false" ht="12.8" hidden="false" customHeight="false" outlineLevel="0" collapsed="false">
      <c r="K3725" s="32" t="str">
        <f aca="false">IF(H3725="","",I3725*VLOOKUP(H3725,Kurse!$A$2:$B$5,2))</f>
        <v/>
      </c>
    </row>
    <row r="3726" customFormat="false" ht="12.8" hidden="false" customHeight="false" outlineLevel="0" collapsed="false">
      <c r="K3726" s="32" t="str">
        <f aca="false">IF(H3726="","",I3726*VLOOKUP(H3726,Kurse!$A$2:$B$5,2))</f>
        <v/>
      </c>
    </row>
    <row r="3727" customFormat="false" ht="12.8" hidden="false" customHeight="false" outlineLevel="0" collapsed="false">
      <c r="K3727" s="32" t="str">
        <f aca="false">IF(H3727="","",I3727*VLOOKUP(H3727,Kurse!$A$2:$B$5,2))</f>
        <v/>
      </c>
    </row>
    <row r="3728" customFormat="false" ht="12.8" hidden="false" customHeight="false" outlineLevel="0" collapsed="false">
      <c r="K3728" s="32" t="str">
        <f aca="false">IF(H3728="","",I3728*VLOOKUP(H3728,Kurse!$A$2:$B$5,2))</f>
        <v/>
      </c>
    </row>
    <row r="3729" customFormat="false" ht="12.8" hidden="false" customHeight="false" outlineLevel="0" collapsed="false">
      <c r="K3729" s="32" t="str">
        <f aca="false">IF(H3729="","",I3729*VLOOKUP(H3729,Kurse!$A$2:$B$5,2))</f>
        <v/>
      </c>
    </row>
    <row r="3730" customFormat="false" ht="12.8" hidden="false" customHeight="false" outlineLevel="0" collapsed="false">
      <c r="K3730" s="32" t="str">
        <f aca="false">IF(H3730="","",I3730*VLOOKUP(H3730,Kurse!$A$2:$B$5,2))</f>
        <v/>
      </c>
    </row>
    <row r="3731" customFormat="false" ht="12.8" hidden="false" customHeight="false" outlineLevel="0" collapsed="false">
      <c r="K3731" s="32" t="str">
        <f aca="false">IF(H3731="","",I3731*VLOOKUP(H3731,Kurse!$A$2:$B$5,2))</f>
        <v/>
      </c>
    </row>
    <row r="3732" customFormat="false" ht="12.8" hidden="false" customHeight="false" outlineLevel="0" collapsed="false">
      <c r="K3732" s="32" t="str">
        <f aca="false">IF(H3732="","",I3732*VLOOKUP(H3732,Kurse!$A$2:$B$5,2))</f>
        <v/>
      </c>
    </row>
    <row r="3733" customFormat="false" ht="12.8" hidden="false" customHeight="false" outlineLevel="0" collapsed="false">
      <c r="K3733" s="32" t="str">
        <f aca="false">IF(H3733="","",I3733*VLOOKUP(H3733,Kurse!$A$2:$B$5,2))</f>
        <v/>
      </c>
    </row>
    <row r="3734" customFormat="false" ht="12.8" hidden="false" customHeight="false" outlineLevel="0" collapsed="false">
      <c r="K3734" s="32" t="str">
        <f aca="false">IF(H3734="","",I3734*VLOOKUP(H3734,Kurse!$A$2:$B$5,2))</f>
        <v/>
      </c>
    </row>
    <row r="3735" customFormat="false" ht="12.8" hidden="false" customHeight="false" outlineLevel="0" collapsed="false">
      <c r="K3735" s="32" t="str">
        <f aca="false">IF(H3735="","",I3735*VLOOKUP(H3735,Kurse!$A$2:$B$5,2))</f>
        <v/>
      </c>
    </row>
    <row r="3736" customFormat="false" ht="12.8" hidden="false" customHeight="false" outlineLevel="0" collapsed="false">
      <c r="K3736" s="32" t="str">
        <f aca="false">IF(H3736="","",I3736*VLOOKUP(H3736,Kurse!$A$2:$B$5,2))</f>
        <v/>
      </c>
    </row>
    <row r="3737" customFormat="false" ht="12.8" hidden="false" customHeight="false" outlineLevel="0" collapsed="false">
      <c r="K3737" s="32" t="str">
        <f aca="false">IF(H3737="","",I3737*VLOOKUP(H3737,Kurse!$A$2:$B$5,2))</f>
        <v/>
      </c>
    </row>
    <row r="3738" customFormat="false" ht="12.8" hidden="false" customHeight="false" outlineLevel="0" collapsed="false">
      <c r="K3738" s="32" t="str">
        <f aca="false">IF(H3738="","",I3738*VLOOKUP(H3738,Kurse!$A$2:$B$5,2))</f>
        <v/>
      </c>
    </row>
    <row r="3739" customFormat="false" ht="12.8" hidden="false" customHeight="false" outlineLevel="0" collapsed="false">
      <c r="K3739" s="32" t="str">
        <f aca="false">IF(H3739="","",I3739*VLOOKUP(H3739,Kurse!$A$2:$B$5,2))</f>
        <v/>
      </c>
    </row>
    <row r="3740" customFormat="false" ht="12.8" hidden="false" customHeight="false" outlineLevel="0" collapsed="false">
      <c r="K3740" s="32" t="str">
        <f aca="false">IF(H3740="","",I3740*VLOOKUP(H3740,Kurse!$A$2:$B$5,2))</f>
        <v/>
      </c>
    </row>
    <row r="3741" customFormat="false" ht="12.8" hidden="false" customHeight="false" outlineLevel="0" collapsed="false">
      <c r="K3741" s="32" t="str">
        <f aca="false">IF(H3741="","",I3741*VLOOKUP(H3741,Kurse!$A$2:$B$5,2))</f>
        <v/>
      </c>
    </row>
    <row r="3742" customFormat="false" ht="12.8" hidden="false" customHeight="false" outlineLevel="0" collapsed="false">
      <c r="K3742" s="32" t="str">
        <f aca="false">IF(H3742="","",I3742*VLOOKUP(H3742,Kurse!$A$2:$B$5,2))</f>
        <v/>
      </c>
    </row>
    <row r="3743" customFormat="false" ht="12.8" hidden="false" customHeight="false" outlineLevel="0" collapsed="false">
      <c r="K3743" s="32" t="str">
        <f aca="false">IF(H3743="","",I3743*VLOOKUP(H3743,Kurse!$A$2:$B$5,2))</f>
        <v/>
      </c>
    </row>
    <row r="3744" customFormat="false" ht="12.8" hidden="false" customHeight="false" outlineLevel="0" collapsed="false">
      <c r="K3744" s="32" t="str">
        <f aca="false">IF(H3744="","",I3744*VLOOKUP(H3744,Kurse!$A$2:$B$5,2))</f>
        <v/>
      </c>
    </row>
    <row r="3745" customFormat="false" ht="12.8" hidden="false" customHeight="false" outlineLevel="0" collapsed="false">
      <c r="K3745" s="32" t="str">
        <f aca="false">IF(H3745="","",I3745*VLOOKUP(H3745,Kurse!$A$2:$B$5,2))</f>
        <v/>
      </c>
    </row>
    <row r="3746" customFormat="false" ht="12.8" hidden="false" customHeight="false" outlineLevel="0" collapsed="false">
      <c r="K3746" s="32" t="str">
        <f aca="false">IF(H3746="","",I3746*VLOOKUP(H3746,Kurse!$A$2:$B$5,2))</f>
        <v/>
      </c>
    </row>
    <row r="3747" customFormat="false" ht="12.8" hidden="false" customHeight="false" outlineLevel="0" collapsed="false">
      <c r="K3747" s="32" t="str">
        <f aca="false">IF(H3747="","",I3747*VLOOKUP(H3747,Kurse!$A$2:$B$5,2))</f>
        <v/>
      </c>
    </row>
    <row r="3748" customFormat="false" ht="12.8" hidden="false" customHeight="false" outlineLevel="0" collapsed="false">
      <c r="K3748" s="32" t="str">
        <f aca="false">IF(H3748="","",I3748*VLOOKUP(H3748,Kurse!$A$2:$B$5,2))</f>
        <v/>
      </c>
    </row>
    <row r="3749" customFormat="false" ht="12.8" hidden="false" customHeight="false" outlineLevel="0" collapsed="false">
      <c r="K3749" s="32" t="str">
        <f aca="false">IF(H3749="","",I3749*VLOOKUP(H3749,Kurse!$A$2:$B$5,2))</f>
        <v/>
      </c>
    </row>
    <row r="3750" customFormat="false" ht="12.8" hidden="false" customHeight="false" outlineLevel="0" collapsed="false">
      <c r="K3750" s="32" t="str">
        <f aca="false">IF(H3750="","",I3750*VLOOKUP(H3750,Kurse!$A$2:$B$5,2))</f>
        <v/>
      </c>
    </row>
    <row r="3751" customFormat="false" ht="12.8" hidden="false" customHeight="false" outlineLevel="0" collapsed="false">
      <c r="K3751" s="32" t="str">
        <f aca="false">IF(H3751="","",I3751*VLOOKUP(H3751,Kurse!$A$2:$B$5,2))</f>
        <v/>
      </c>
    </row>
    <row r="3752" customFormat="false" ht="12.8" hidden="false" customHeight="false" outlineLevel="0" collapsed="false">
      <c r="K3752" s="32" t="str">
        <f aca="false">IF(H3752="","",I3752*VLOOKUP(H3752,Kurse!$A$2:$B$5,2))</f>
        <v/>
      </c>
    </row>
    <row r="3753" customFormat="false" ht="12.8" hidden="false" customHeight="false" outlineLevel="0" collapsed="false">
      <c r="K3753" s="32" t="str">
        <f aca="false">IF(H3753="","",I3753*VLOOKUP(H3753,Kurse!$A$2:$B$5,2))</f>
        <v/>
      </c>
    </row>
    <row r="3754" customFormat="false" ht="12.8" hidden="false" customHeight="false" outlineLevel="0" collapsed="false">
      <c r="K3754" s="32" t="str">
        <f aca="false">IF(H3754="","",I3754*VLOOKUP(H3754,Kurse!$A$2:$B$5,2))</f>
        <v/>
      </c>
    </row>
    <row r="3755" customFormat="false" ht="12.8" hidden="false" customHeight="false" outlineLevel="0" collapsed="false">
      <c r="K3755" s="32" t="str">
        <f aca="false">IF(H3755="","",I3755*VLOOKUP(H3755,Kurse!$A$2:$B$5,2))</f>
        <v/>
      </c>
    </row>
    <row r="3756" customFormat="false" ht="12.8" hidden="false" customHeight="false" outlineLevel="0" collapsed="false">
      <c r="K3756" s="32" t="str">
        <f aca="false">IF(H3756="","",I3756*VLOOKUP(H3756,Kurse!$A$2:$B$5,2))</f>
        <v/>
      </c>
    </row>
    <row r="3757" customFormat="false" ht="12.8" hidden="false" customHeight="false" outlineLevel="0" collapsed="false">
      <c r="K3757" s="32" t="str">
        <f aca="false">IF(H3757="","",I3757*VLOOKUP(H3757,Kurse!$A$2:$B$5,2))</f>
        <v/>
      </c>
    </row>
    <row r="3758" customFormat="false" ht="12.8" hidden="false" customHeight="false" outlineLevel="0" collapsed="false">
      <c r="K3758" s="32" t="str">
        <f aca="false">IF(H3758="","",I3758*VLOOKUP(H3758,Kurse!$A$2:$B$5,2))</f>
        <v/>
      </c>
    </row>
    <row r="3759" customFormat="false" ht="12.8" hidden="false" customHeight="false" outlineLevel="0" collapsed="false">
      <c r="K3759" s="32" t="str">
        <f aca="false">IF(H3759="","",I3759*VLOOKUP(H3759,Kurse!$A$2:$B$5,2))</f>
        <v/>
      </c>
    </row>
    <row r="3760" customFormat="false" ht="12.8" hidden="false" customHeight="false" outlineLevel="0" collapsed="false">
      <c r="K3760" s="32" t="str">
        <f aca="false">IF(H3760="","",I3760*VLOOKUP(H3760,Kurse!$A$2:$B$5,2))</f>
        <v/>
      </c>
    </row>
    <row r="3761" customFormat="false" ht="12.8" hidden="false" customHeight="false" outlineLevel="0" collapsed="false">
      <c r="K3761" s="32" t="str">
        <f aca="false">IF(H3761="","",I3761*VLOOKUP(H3761,Kurse!$A$2:$B$5,2))</f>
        <v/>
      </c>
    </row>
    <row r="3762" customFormat="false" ht="12.8" hidden="false" customHeight="false" outlineLevel="0" collapsed="false">
      <c r="K3762" s="32" t="str">
        <f aca="false">IF(H3762="","",I3762*VLOOKUP(H3762,Kurse!$A$2:$B$5,2))</f>
        <v/>
      </c>
    </row>
    <row r="3763" customFormat="false" ht="12.8" hidden="false" customHeight="false" outlineLevel="0" collapsed="false">
      <c r="K3763" s="32" t="str">
        <f aca="false">IF(H3763="","",I3763*VLOOKUP(H3763,Kurse!$A$2:$B$5,2))</f>
        <v/>
      </c>
    </row>
    <row r="3764" customFormat="false" ht="12.8" hidden="false" customHeight="false" outlineLevel="0" collapsed="false">
      <c r="K3764" s="32" t="str">
        <f aca="false">IF(H3764="","",I3764*VLOOKUP(H3764,Kurse!$A$2:$B$5,2))</f>
        <v/>
      </c>
    </row>
    <row r="3765" customFormat="false" ht="12.8" hidden="false" customHeight="false" outlineLevel="0" collapsed="false">
      <c r="K3765" s="32" t="str">
        <f aca="false">IF(H3765="","",I3765*VLOOKUP(H3765,Kurse!$A$2:$B$5,2))</f>
        <v/>
      </c>
    </row>
    <row r="3766" customFormat="false" ht="12.8" hidden="false" customHeight="false" outlineLevel="0" collapsed="false">
      <c r="K3766" s="32" t="str">
        <f aca="false">IF(H3766="","",I3766*VLOOKUP(H3766,Kurse!$A$2:$B$5,2))</f>
        <v/>
      </c>
    </row>
    <row r="3767" customFormat="false" ht="12.8" hidden="false" customHeight="false" outlineLevel="0" collapsed="false">
      <c r="K3767" s="32" t="str">
        <f aca="false">IF(H3767="","",I3767*VLOOKUP(H3767,Kurse!$A$2:$B$5,2))</f>
        <v/>
      </c>
    </row>
    <row r="3768" customFormat="false" ht="12.8" hidden="false" customHeight="false" outlineLevel="0" collapsed="false">
      <c r="K3768" s="32" t="str">
        <f aca="false">IF(H3768="","",I3768*VLOOKUP(H3768,Kurse!$A$2:$B$5,2))</f>
        <v/>
      </c>
    </row>
    <row r="3769" customFormat="false" ht="12.8" hidden="false" customHeight="false" outlineLevel="0" collapsed="false">
      <c r="K3769" s="32" t="str">
        <f aca="false">IF(H3769="","",I3769*VLOOKUP(H3769,Kurse!$A$2:$B$5,2))</f>
        <v/>
      </c>
    </row>
    <row r="3770" customFormat="false" ht="12.8" hidden="false" customHeight="false" outlineLevel="0" collapsed="false">
      <c r="K3770" s="32" t="str">
        <f aca="false">IF(H3770="","",I3770*VLOOKUP(H3770,Kurse!$A$2:$B$5,2))</f>
        <v/>
      </c>
    </row>
    <row r="3771" customFormat="false" ht="12.8" hidden="false" customHeight="false" outlineLevel="0" collapsed="false">
      <c r="K3771" s="32" t="str">
        <f aca="false">IF(H3771="","",I3771*VLOOKUP(H3771,Kurse!$A$2:$B$5,2))</f>
        <v/>
      </c>
    </row>
    <row r="3772" customFormat="false" ht="12.8" hidden="false" customHeight="false" outlineLevel="0" collapsed="false">
      <c r="K3772" s="32" t="str">
        <f aca="false">IF(H3772="","",I3772*VLOOKUP(H3772,Kurse!$A$2:$B$5,2))</f>
        <v/>
      </c>
    </row>
    <row r="3773" customFormat="false" ht="12.8" hidden="false" customHeight="false" outlineLevel="0" collapsed="false">
      <c r="K3773" s="32" t="str">
        <f aca="false">IF(H3773="","",I3773*VLOOKUP(H3773,Kurse!$A$2:$B$5,2))</f>
        <v/>
      </c>
    </row>
    <row r="3774" customFormat="false" ht="12.8" hidden="false" customHeight="false" outlineLevel="0" collapsed="false">
      <c r="K3774" s="32" t="str">
        <f aca="false">IF(H3774="","",I3774*VLOOKUP(H3774,Kurse!$A$2:$B$5,2))</f>
        <v/>
      </c>
    </row>
    <row r="3775" customFormat="false" ht="12.8" hidden="false" customHeight="false" outlineLevel="0" collapsed="false">
      <c r="K3775" s="32" t="str">
        <f aca="false">IF(H3775="","",I3775*VLOOKUP(H3775,Kurse!$A$2:$B$5,2))</f>
        <v/>
      </c>
    </row>
    <row r="3776" customFormat="false" ht="12.8" hidden="false" customHeight="false" outlineLevel="0" collapsed="false">
      <c r="K3776" s="32" t="str">
        <f aca="false">IF(H3776="","",I3776*VLOOKUP(H3776,Kurse!$A$2:$B$5,2))</f>
        <v/>
      </c>
    </row>
    <row r="3777" customFormat="false" ht="12.8" hidden="false" customHeight="false" outlineLevel="0" collapsed="false">
      <c r="K3777" s="32" t="str">
        <f aca="false">IF(H3777="","",I3777*VLOOKUP(H3777,Kurse!$A$2:$B$5,2))</f>
        <v/>
      </c>
    </row>
    <row r="3778" customFormat="false" ht="12.8" hidden="false" customHeight="false" outlineLevel="0" collapsed="false">
      <c r="K3778" s="32" t="str">
        <f aca="false">IF(H3778="","",I3778*VLOOKUP(H3778,Kurse!$A$2:$B$5,2))</f>
        <v/>
      </c>
    </row>
    <row r="3779" customFormat="false" ht="12.8" hidden="false" customHeight="false" outlineLevel="0" collapsed="false">
      <c r="K3779" s="32" t="str">
        <f aca="false">IF(H3779="","",I3779*VLOOKUP(H3779,Kurse!$A$2:$B$5,2))</f>
        <v/>
      </c>
    </row>
    <row r="3780" customFormat="false" ht="12.8" hidden="false" customHeight="false" outlineLevel="0" collapsed="false">
      <c r="K3780" s="32" t="str">
        <f aca="false">IF(H3780="","",I3780*VLOOKUP(H3780,Kurse!$A$2:$B$5,2))</f>
        <v/>
      </c>
    </row>
    <row r="3781" customFormat="false" ht="12.8" hidden="false" customHeight="false" outlineLevel="0" collapsed="false">
      <c r="K3781" s="32" t="str">
        <f aca="false">IF(H3781="","",I3781*VLOOKUP(H3781,Kurse!$A$2:$B$5,2))</f>
        <v/>
      </c>
    </row>
    <row r="3782" customFormat="false" ht="12.8" hidden="false" customHeight="false" outlineLevel="0" collapsed="false">
      <c r="K3782" s="32" t="str">
        <f aca="false">IF(H3782="","",I3782*VLOOKUP(H3782,Kurse!$A$2:$B$5,2))</f>
        <v/>
      </c>
    </row>
    <row r="3783" customFormat="false" ht="12.8" hidden="false" customHeight="false" outlineLevel="0" collapsed="false">
      <c r="K3783" s="32" t="str">
        <f aca="false">IF(H3783="","",I3783*VLOOKUP(H3783,Kurse!$A$2:$B$5,2))</f>
        <v/>
      </c>
    </row>
    <row r="3784" customFormat="false" ht="12.8" hidden="false" customHeight="false" outlineLevel="0" collapsed="false">
      <c r="K3784" s="32" t="str">
        <f aca="false">IF(H3784="","",I3784*VLOOKUP(H3784,Kurse!$A$2:$B$5,2))</f>
        <v/>
      </c>
    </row>
    <row r="3785" customFormat="false" ht="12.8" hidden="false" customHeight="false" outlineLevel="0" collapsed="false">
      <c r="K3785" s="32" t="str">
        <f aca="false">IF(H3785="","",I3785*VLOOKUP(H3785,Kurse!$A$2:$B$5,2))</f>
        <v/>
      </c>
    </row>
    <row r="3786" customFormat="false" ht="12.8" hidden="false" customHeight="false" outlineLevel="0" collapsed="false">
      <c r="K3786" s="32" t="str">
        <f aca="false">IF(H3786="","",I3786*VLOOKUP(H3786,Kurse!$A$2:$B$5,2))</f>
        <v/>
      </c>
    </row>
    <row r="3787" customFormat="false" ht="12.8" hidden="false" customHeight="false" outlineLevel="0" collapsed="false">
      <c r="K3787" s="32" t="str">
        <f aca="false">IF(H3787="","",I3787*VLOOKUP(H3787,Kurse!$A$2:$B$5,2))</f>
        <v/>
      </c>
    </row>
    <row r="3788" customFormat="false" ht="12.8" hidden="false" customHeight="false" outlineLevel="0" collapsed="false">
      <c r="K3788" s="32" t="str">
        <f aca="false">IF(H3788="","",I3788*VLOOKUP(H3788,Kurse!$A$2:$B$5,2))</f>
        <v/>
      </c>
    </row>
    <row r="3789" customFormat="false" ht="12.8" hidden="false" customHeight="false" outlineLevel="0" collapsed="false">
      <c r="K3789" s="32" t="str">
        <f aca="false">IF(H3789="","",I3789*VLOOKUP(H3789,Kurse!$A$2:$B$5,2))</f>
        <v/>
      </c>
    </row>
    <row r="3790" customFormat="false" ht="12.8" hidden="false" customHeight="false" outlineLevel="0" collapsed="false">
      <c r="K3790" s="32" t="str">
        <f aca="false">IF(H3790="","",I3790*VLOOKUP(H3790,Kurse!$A$2:$B$5,2))</f>
        <v/>
      </c>
    </row>
    <row r="3791" customFormat="false" ht="12.8" hidden="false" customHeight="false" outlineLevel="0" collapsed="false">
      <c r="K3791" s="32" t="str">
        <f aca="false">IF(H3791="","",I3791*VLOOKUP(H3791,Kurse!$A$2:$B$5,2))</f>
        <v/>
      </c>
    </row>
    <row r="3792" customFormat="false" ht="12.8" hidden="false" customHeight="false" outlineLevel="0" collapsed="false">
      <c r="K3792" s="32" t="str">
        <f aca="false">IF(H3792="","",I3792*VLOOKUP(H3792,Kurse!$A$2:$B$5,2))</f>
        <v/>
      </c>
    </row>
    <row r="3793" customFormat="false" ht="12.8" hidden="false" customHeight="false" outlineLevel="0" collapsed="false">
      <c r="K3793" s="32" t="str">
        <f aca="false">IF(H3793="","",I3793*VLOOKUP(H3793,Kurse!$A$2:$B$5,2))</f>
        <v/>
      </c>
    </row>
    <row r="3794" customFormat="false" ht="12.8" hidden="false" customHeight="false" outlineLevel="0" collapsed="false">
      <c r="K3794" s="32" t="str">
        <f aca="false">IF(H3794="","",I3794*VLOOKUP(H3794,Kurse!$A$2:$B$5,2))</f>
        <v/>
      </c>
    </row>
    <row r="3795" customFormat="false" ht="12.8" hidden="false" customHeight="false" outlineLevel="0" collapsed="false">
      <c r="K3795" s="32" t="str">
        <f aca="false">IF(H3795="","",I3795*VLOOKUP(H3795,Kurse!$A$2:$B$5,2))</f>
        <v/>
      </c>
    </row>
    <row r="3796" customFormat="false" ht="12.8" hidden="false" customHeight="false" outlineLevel="0" collapsed="false">
      <c r="K3796" s="32" t="str">
        <f aca="false">IF(H3796="","",I3796*VLOOKUP(H3796,Kurse!$A$2:$B$5,2))</f>
        <v/>
      </c>
    </row>
    <row r="3797" customFormat="false" ht="12.8" hidden="false" customHeight="false" outlineLevel="0" collapsed="false">
      <c r="K3797" s="32" t="str">
        <f aca="false">IF(H3797="","",I3797*VLOOKUP(H3797,Kurse!$A$2:$B$5,2))</f>
        <v/>
      </c>
    </row>
    <row r="3798" customFormat="false" ht="12.8" hidden="false" customHeight="false" outlineLevel="0" collapsed="false">
      <c r="K3798" s="32" t="str">
        <f aca="false">IF(H3798="","",I3798*VLOOKUP(H3798,Kurse!$A$2:$B$5,2))</f>
        <v/>
      </c>
    </row>
    <row r="3799" customFormat="false" ht="12.8" hidden="false" customHeight="false" outlineLevel="0" collapsed="false">
      <c r="K3799" s="32" t="str">
        <f aca="false">IF(H3799="","",I3799*VLOOKUP(H3799,Kurse!$A$2:$B$5,2))</f>
        <v/>
      </c>
    </row>
    <row r="3800" customFormat="false" ht="12.8" hidden="false" customHeight="false" outlineLevel="0" collapsed="false">
      <c r="K3800" s="32" t="str">
        <f aca="false">IF(H3800="","",I3800*VLOOKUP(H3800,Kurse!$A$2:$B$5,2))</f>
        <v/>
      </c>
    </row>
    <row r="3801" customFormat="false" ht="12.8" hidden="false" customHeight="false" outlineLevel="0" collapsed="false">
      <c r="K3801" s="32" t="str">
        <f aca="false">IF(H3801="","",I3801*VLOOKUP(H3801,Kurse!$A$2:$B$5,2))</f>
        <v/>
      </c>
    </row>
    <row r="3802" customFormat="false" ht="12.8" hidden="false" customHeight="false" outlineLevel="0" collapsed="false">
      <c r="K3802" s="32" t="str">
        <f aca="false">IF(H3802="","",I3802*VLOOKUP(H3802,Kurse!$A$2:$B$5,2))</f>
        <v/>
      </c>
    </row>
    <row r="3803" customFormat="false" ht="12.8" hidden="false" customHeight="false" outlineLevel="0" collapsed="false">
      <c r="K3803" s="32" t="str">
        <f aca="false">IF(H3803="","",I3803*VLOOKUP(H3803,Kurse!$A$2:$B$5,2))</f>
        <v/>
      </c>
    </row>
    <row r="3804" customFormat="false" ht="12.8" hidden="false" customHeight="false" outlineLevel="0" collapsed="false">
      <c r="K3804" s="32" t="str">
        <f aca="false">IF(H3804="","",I3804*VLOOKUP(H3804,Kurse!$A$2:$B$5,2))</f>
        <v/>
      </c>
    </row>
    <row r="3805" customFormat="false" ht="12.8" hidden="false" customHeight="false" outlineLevel="0" collapsed="false">
      <c r="K3805" s="32" t="str">
        <f aca="false">IF(H3805="","",I3805*VLOOKUP(H3805,Kurse!$A$2:$B$5,2))</f>
        <v/>
      </c>
    </row>
    <row r="3806" customFormat="false" ht="12.8" hidden="false" customHeight="false" outlineLevel="0" collapsed="false">
      <c r="K3806" s="32" t="str">
        <f aca="false">IF(H3806="","",I3806*VLOOKUP(H3806,Kurse!$A$2:$B$5,2))</f>
        <v/>
      </c>
    </row>
    <row r="3807" customFormat="false" ht="12.8" hidden="false" customHeight="false" outlineLevel="0" collapsed="false">
      <c r="K3807" s="32" t="str">
        <f aca="false">IF(H3807="","",I3807*VLOOKUP(H3807,Kurse!$A$2:$B$5,2))</f>
        <v/>
      </c>
    </row>
    <row r="3808" customFormat="false" ht="12.8" hidden="false" customHeight="false" outlineLevel="0" collapsed="false">
      <c r="K3808" s="32" t="str">
        <f aca="false">IF(H3808="","",I3808*VLOOKUP(H3808,Kurse!$A$2:$B$5,2))</f>
        <v/>
      </c>
    </row>
    <row r="3809" customFormat="false" ht="12.8" hidden="false" customHeight="false" outlineLevel="0" collapsed="false">
      <c r="K3809" s="32" t="str">
        <f aca="false">IF(H3809="","",I3809*VLOOKUP(H3809,Kurse!$A$2:$B$5,2))</f>
        <v/>
      </c>
    </row>
    <row r="3810" customFormat="false" ht="12.8" hidden="false" customHeight="false" outlineLevel="0" collapsed="false">
      <c r="K3810" s="32" t="str">
        <f aca="false">IF(H3810="","",I3810*VLOOKUP(H3810,Kurse!$A$2:$B$5,2))</f>
        <v/>
      </c>
    </row>
    <row r="3811" customFormat="false" ht="12.8" hidden="false" customHeight="false" outlineLevel="0" collapsed="false">
      <c r="K3811" s="32" t="str">
        <f aca="false">IF(H3811="","",I3811*VLOOKUP(H3811,Kurse!$A$2:$B$5,2))</f>
        <v/>
      </c>
    </row>
    <row r="3812" customFormat="false" ht="12.8" hidden="false" customHeight="false" outlineLevel="0" collapsed="false">
      <c r="K3812" s="32" t="str">
        <f aca="false">IF(H3812="","",I3812*VLOOKUP(H3812,Kurse!$A$2:$B$5,2))</f>
        <v/>
      </c>
    </row>
    <row r="3813" customFormat="false" ht="12.8" hidden="false" customHeight="false" outlineLevel="0" collapsed="false">
      <c r="K3813" s="32" t="str">
        <f aca="false">IF(H3813="","",I3813*VLOOKUP(H3813,Kurse!$A$2:$B$5,2))</f>
        <v/>
      </c>
    </row>
    <row r="3814" customFormat="false" ht="12.8" hidden="false" customHeight="false" outlineLevel="0" collapsed="false">
      <c r="K3814" s="32" t="str">
        <f aca="false">IF(H3814="","",I3814*VLOOKUP(H3814,Kurse!$A$2:$B$5,2))</f>
        <v/>
      </c>
    </row>
    <row r="3815" customFormat="false" ht="12.8" hidden="false" customHeight="false" outlineLevel="0" collapsed="false">
      <c r="K3815" s="32" t="str">
        <f aca="false">IF(H3815="","",I3815*VLOOKUP(H3815,Kurse!$A$2:$B$5,2))</f>
        <v/>
      </c>
    </row>
    <row r="3816" customFormat="false" ht="12.8" hidden="false" customHeight="false" outlineLevel="0" collapsed="false">
      <c r="K3816" s="32" t="str">
        <f aca="false">IF(H3816="","",I3816*VLOOKUP(H3816,Kurse!$A$2:$B$5,2))</f>
        <v/>
      </c>
    </row>
    <row r="3817" customFormat="false" ht="12.8" hidden="false" customHeight="false" outlineLevel="0" collapsed="false">
      <c r="K3817" s="32" t="str">
        <f aca="false">IF(H3817="","",I3817*VLOOKUP(H3817,Kurse!$A$2:$B$5,2))</f>
        <v/>
      </c>
    </row>
    <row r="3818" customFormat="false" ht="12.8" hidden="false" customHeight="false" outlineLevel="0" collapsed="false">
      <c r="K3818" s="32" t="str">
        <f aca="false">IF(H3818="","",I3818*VLOOKUP(H3818,Kurse!$A$2:$B$5,2))</f>
        <v/>
      </c>
    </row>
    <row r="3819" customFormat="false" ht="12.8" hidden="false" customHeight="false" outlineLevel="0" collapsed="false">
      <c r="K3819" s="32" t="str">
        <f aca="false">IF(H3819="","",I3819*VLOOKUP(H3819,Kurse!$A$2:$B$5,2))</f>
        <v/>
      </c>
    </row>
    <row r="3820" customFormat="false" ht="12.8" hidden="false" customHeight="false" outlineLevel="0" collapsed="false">
      <c r="K3820" s="32" t="str">
        <f aca="false">IF(H3820="","",I3820*VLOOKUP(H3820,Kurse!$A$2:$B$5,2))</f>
        <v/>
      </c>
    </row>
    <row r="3821" customFormat="false" ht="12.8" hidden="false" customHeight="false" outlineLevel="0" collapsed="false">
      <c r="K3821" s="32" t="str">
        <f aca="false">IF(H3821="","",I3821*VLOOKUP(H3821,Kurse!$A$2:$B$5,2))</f>
        <v/>
      </c>
    </row>
    <row r="3822" customFormat="false" ht="12.8" hidden="false" customHeight="false" outlineLevel="0" collapsed="false">
      <c r="K3822" s="32" t="str">
        <f aca="false">IF(H3822="","",I3822*VLOOKUP(H3822,Kurse!$A$2:$B$5,2))</f>
        <v/>
      </c>
    </row>
    <row r="3823" customFormat="false" ht="12.8" hidden="false" customHeight="false" outlineLevel="0" collapsed="false">
      <c r="K3823" s="32" t="str">
        <f aca="false">IF(H3823="","",I3823*VLOOKUP(H3823,Kurse!$A$2:$B$5,2))</f>
        <v/>
      </c>
    </row>
    <row r="3824" customFormat="false" ht="12.8" hidden="false" customHeight="false" outlineLevel="0" collapsed="false">
      <c r="K3824" s="32" t="str">
        <f aca="false">IF(H3824="","",I3824*VLOOKUP(H3824,Kurse!$A$2:$B$5,2))</f>
        <v/>
      </c>
    </row>
    <row r="3825" customFormat="false" ht="12.8" hidden="false" customHeight="false" outlineLevel="0" collapsed="false">
      <c r="K3825" s="32" t="str">
        <f aca="false">IF(H3825="","",I3825*VLOOKUP(H3825,Kurse!$A$2:$B$5,2))</f>
        <v/>
      </c>
    </row>
    <row r="3826" customFormat="false" ht="12.8" hidden="false" customHeight="false" outlineLevel="0" collapsed="false">
      <c r="K3826" s="32" t="str">
        <f aca="false">IF(H3826="","",I3826*VLOOKUP(H3826,Kurse!$A$2:$B$5,2))</f>
        <v/>
      </c>
    </row>
    <row r="3827" customFormat="false" ht="12.8" hidden="false" customHeight="false" outlineLevel="0" collapsed="false">
      <c r="K3827" s="32" t="str">
        <f aca="false">IF(H3827="","",I3827*VLOOKUP(H3827,Kurse!$A$2:$B$5,2))</f>
        <v/>
      </c>
    </row>
    <row r="3828" customFormat="false" ht="12.8" hidden="false" customHeight="false" outlineLevel="0" collapsed="false">
      <c r="K3828" s="32" t="str">
        <f aca="false">IF(H3828="","",I3828*VLOOKUP(H3828,Kurse!$A$2:$B$5,2))</f>
        <v/>
      </c>
    </row>
    <row r="3829" customFormat="false" ht="12.8" hidden="false" customHeight="false" outlineLevel="0" collapsed="false">
      <c r="K3829" s="32" t="str">
        <f aca="false">IF(H3829="","",I3829*VLOOKUP(H3829,Kurse!$A$2:$B$5,2))</f>
        <v/>
      </c>
    </row>
    <row r="3830" customFormat="false" ht="12.8" hidden="false" customHeight="false" outlineLevel="0" collapsed="false">
      <c r="K3830" s="32" t="str">
        <f aca="false">IF(H3830="","",I3830*VLOOKUP(H3830,Kurse!$A$2:$B$5,2))</f>
        <v/>
      </c>
    </row>
    <row r="3831" customFormat="false" ht="12.8" hidden="false" customHeight="false" outlineLevel="0" collapsed="false">
      <c r="K3831" s="32" t="str">
        <f aca="false">IF(H3831="","",I3831*VLOOKUP(H3831,Kurse!$A$2:$B$5,2))</f>
        <v/>
      </c>
    </row>
    <row r="3832" customFormat="false" ht="12.8" hidden="false" customHeight="false" outlineLevel="0" collapsed="false">
      <c r="K3832" s="32" t="str">
        <f aca="false">IF(H3832="","",I3832*VLOOKUP(H3832,Kurse!$A$2:$B$5,2))</f>
        <v/>
      </c>
    </row>
    <row r="3833" customFormat="false" ht="12.8" hidden="false" customHeight="false" outlineLevel="0" collapsed="false">
      <c r="K3833" s="32" t="str">
        <f aca="false">IF(H3833="","",I3833*VLOOKUP(H3833,Kurse!$A$2:$B$5,2))</f>
        <v/>
      </c>
    </row>
    <row r="3834" customFormat="false" ht="12.8" hidden="false" customHeight="false" outlineLevel="0" collapsed="false">
      <c r="K3834" s="32" t="str">
        <f aca="false">IF(H3834="","",I3834*VLOOKUP(H3834,Kurse!$A$2:$B$5,2))</f>
        <v/>
      </c>
    </row>
    <row r="3835" customFormat="false" ht="12.8" hidden="false" customHeight="false" outlineLevel="0" collapsed="false">
      <c r="K3835" s="32" t="str">
        <f aca="false">IF(H3835="","",I3835*VLOOKUP(H3835,Kurse!$A$2:$B$5,2))</f>
        <v/>
      </c>
    </row>
    <row r="3836" customFormat="false" ht="12.8" hidden="false" customHeight="false" outlineLevel="0" collapsed="false">
      <c r="K3836" s="32" t="str">
        <f aca="false">IF(H3836="","",I3836*VLOOKUP(H3836,Kurse!$A$2:$B$5,2))</f>
        <v/>
      </c>
    </row>
    <row r="3837" customFormat="false" ht="12.8" hidden="false" customHeight="false" outlineLevel="0" collapsed="false">
      <c r="K3837" s="32" t="str">
        <f aca="false">IF(H3837="","",I3837*VLOOKUP(H3837,Kurse!$A$2:$B$5,2))</f>
        <v/>
      </c>
    </row>
    <row r="3838" customFormat="false" ht="12.8" hidden="false" customHeight="false" outlineLevel="0" collapsed="false">
      <c r="K3838" s="32" t="str">
        <f aca="false">IF(H3838="","",I3838*VLOOKUP(H3838,Kurse!$A$2:$B$5,2))</f>
        <v/>
      </c>
    </row>
    <row r="3839" customFormat="false" ht="12.8" hidden="false" customHeight="false" outlineLevel="0" collapsed="false">
      <c r="K3839" s="32" t="str">
        <f aca="false">IF(H3839="","",I3839*VLOOKUP(H3839,Kurse!$A$2:$B$5,2))</f>
        <v/>
      </c>
    </row>
    <row r="3840" customFormat="false" ht="12.8" hidden="false" customHeight="false" outlineLevel="0" collapsed="false">
      <c r="K3840" s="32" t="str">
        <f aca="false">IF(H3840="","",I3840*VLOOKUP(H3840,Kurse!$A$2:$B$5,2))</f>
        <v/>
      </c>
    </row>
    <row r="3841" customFormat="false" ht="12.8" hidden="false" customHeight="false" outlineLevel="0" collapsed="false">
      <c r="K3841" s="32" t="str">
        <f aca="false">IF(H3841="","",I3841*VLOOKUP(H3841,Kurse!$A$2:$B$5,2))</f>
        <v/>
      </c>
    </row>
    <row r="3842" customFormat="false" ht="12.8" hidden="false" customHeight="false" outlineLevel="0" collapsed="false">
      <c r="K3842" s="32" t="str">
        <f aca="false">IF(H3842="","",I3842*VLOOKUP(H3842,Kurse!$A$2:$B$5,2))</f>
        <v/>
      </c>
    </row>
    <row r="3843" customFormat="false" ht="12.8" hidden="false" customHeight="false" outlineLevel="0" collapsed="false">
      <c r="K3843" s="32" t="str">
        <f aca="false">IF(H3843="","",I3843*VLOOKUP(H3843,Kurse!$A$2:$B$5,2))</f>
        <v/>
      </c>
    </row>
    <row r="3844" customFormat="false" ht="12.8" hidden="false" customHeight="false" outlineLevel="0" collapsed="false">
      <c r="K3844" s="32" t="str">
        <f aca="false">IF(H3844="","",I3844*VLOOKUP(H3844,Kurse!$A$2:$B$5,2))</f>
        <v/>
      </c>
    </row>
    <row r="3845" customFormat="false" ht="12.8" hidden="false" customHeight="false" outlineLevel="0" collapsed="false">
      <c r="K3845" s="32" t="str">
        <f aca="false">IF(H3845="","",I3845*VLOOKUP(H3845,Kurse!$A$2:$B$5,2))</f>
        <v/>
      </c>
    </row>
    <row r="3846" customFormat="false" ht="12.8" hidden="false" customHeight="false" outlineLevel="0" collapsed="false">
      <c r="K3846" s="32" t="str">
        <f aca="false">IF(H3846="","",I3846*VLOOKUP(H3846,Kurse!$A$2:$B$5,2))</f>
        <v/>
      </c>
    </row>
    <row r="3847" customFormat="false" ht="12.8" hidden="false" customHeight="false" outlineLevel="0" collapsed="false">
      <c r="K3847" s="32" t="str">
        <f aca="false">IF(H3847="","",I3847*VLOOKUP(H3847,Kurse!$A$2:$B$5,2))</f>
        <v/>
      </c>
    </row>
    <row r="3848" customFormat="false" ht="12.8" hidden="false" customHeight="false" outlineLevel="0" collapsed="false">
      <c r="K3848" s="32" t="str">
        <f aca="false">IF(H3848="","",I3848*VLOOKUP(H3848,Kurse!$A$2:$B$5,2))</f>
        <v/>
      </c>
    </row>
    <row r="3849" customFormat="false" ht="12.8" hidden="false" customHeight="false" outlineLevel="0" collapsed="false">
      <c r="K3849" s="32" t="str">
        <f aca="false">IF(H3849="","",I3849*VLOOKUP(H3849,Kurse!$A$2:$B$5,2))</f>
        <v/>
      </c>
    </row>
    <row r="3850" customFormat="false" ht="12.8" hidden="false" customHeight="false" outlineLevel="0" collapsed="false">
      <c r="K3850" s="32" t="str">
        <f aca="false">IF(H3850="","",I3850*VLOOKUP(H3850,Kurse!$A$2:$B$5,2))</f>
        <v/>
      </c>
    </row>
    <row r="3851" customFormat="false" ht="12.8" hidden="false" customHeight="false" outlineLevel="0" collapsed="false">
      <c r="K3851" s="32" t="str">
        <f aca="false">IF(H3851="","",I3851*VLOOKUP(H3851,Kurse!$A$2:$B$5,2))</f>
        <v/>
      </c>
    </row>
    <row r="3852" customFormat="false" ht="12.8" hidden="false" customHeight="false" outlineLevel="0" collapsed="false">
      <c r="K3852" s="32" t="str">
        <f aca="false">IF(H3852="","",I3852*VLOOKUP(H3852,Kurse!$A$2:$B$5,2))</f>
        <v/>
      </c>
    </row>
    <row r="3853" customFormat="false" ht="12.8" hidden="false" customHeight="false" outlineLevel="0" collapsed="false">
      <c r="K3853" s="32" t="str">
        <f aca="false">IF(H3853="","",I3853*VLOOKUP(H3853,Kurse!$A$2:$B$5,2))</f>
        <v/>
      </c>
    </row>
    <row r="3854" customFormat="false" ht="12.8" hidden="false" customHeight="false" outlineLevel="0" collapsed="false">
      <c r="K3854" s="32" t="str">
        <f aca="false">IF(H3854="","",I3854*VLOOKUP(H3854,Kurse!$A$2:$B$5,2))</f>
        <v/>
      </c>
    </row>
    <row r="3855" customFormat="false" ht="12.8" hidden="false" customHeight="false" outlineLevel="0" collapsed="false">
      <c r="K3855" s="32" t="str">
        <f aca="false">IF(H3855="","",I3855*VLOOKUP(H3855,Kurse!$A$2:$B$5,2))</f>
        <v/>
      </c>
    </row>
    <row r="3856" customFormat="false" ht="12.8" hidden="false" customHeight="false" outlineLevel="0" collapsed="false">
      <c r="K3856" s="32" t="str">
        <f aca="false">IF(H3856="","",I3856*VLOOKUP(H3856,Kurse!$A$2:$B$5,2))</f>
        <v/>
      </c>
    </row>
    <row r="3857" customFormat="false" ht="12.8" hidden="false" customHeight="false" outlineLevel="0" collapsed="false">
      <c r="K3857" s="32" t="str">
        <f aca="false">IF(H3857="","",I3857*VLOOKUP(H3857,Kurse!$A$2:$B$5,2))</f>
        <v/>
      </c>
    </row>
    <row r="3858" customFormat="false" ht="12.8" hidden="false" customHeight="false" outlineLevel="0" collapsed="false">
      <c r="K3858" s="32" t="str">
        <f aca="false">IF(H3858="","",I3858*VLOOKUP(H3858,Kurse!$A$2:$B$5,2))</f>
        <v/>
      </c>
    </row>
    <row r="3859" customFormat="false" ht="12.8" hidden="false" customHeight="false" outlineLevel="0" collapsed="false">
      <c r="K3859" s="32" t="str">
        <f aca="false">IF(H3859="","",I3859*VLOOKUP(H3859,Kurse!$A$2:$B$5,2))</f>
        <v/>
      </c>
    </row>
    <row r="3860" customFormat="false" ht="12.8" hidden="false" customHeight="false" outlineLevel="0" collapsed="false">
      <c r="K3860" s="32" t="str">
        <f aca="false">IF(H3860="","",I3860*VLOOKUP(H3860,Kurse!$A$2:$B$5,2))</f>
        <v/>
      </c>
    </row>
    <row r="3861" customFormat="false" ht="12.8" hidden="false" customHeight="false" outlineLevel="0" collapsed="false">
      <c r="K3861" s="32" t="str">
        <f aca="false">IF(H3861="","",I3861*VLOOKUP(H3861,Kurse!$A$2:$B$5,2))</f>
        <v/>
      </c>
    </row>
    <row r="3862" customFormat="false" ht="12.8" hidden="false" customHeight="false" outlineLevel="0" collapsed="false">
      <c r="K3862" s="32" t="str">
        <f aca="false">IF(H3862="","",I3862*VLOOKUP(H3862,Kurse!$A$2:$B$5,2))</f>
        <v/>
      </c>
    </row>
    <row r="3863" customFormat="false" ht="12.8" hidden="false" customHeight="false" outlineLevel="0" collapsed="false">
      <c r="K3863" s="32" t="str">
        <f aca="false">IF(H3863="","",I3863*VLOOKUP(H3863,Kurse!$A$2:$B$5,2))</f>
        <v/>
      </c>
    </row>
    <row r="3864" customFormat="false" ht="12.8" hidden="false" customHeight="false" outlineLevel="0" collapsed="false">
      <c r="K3864" s="32" t="str">
        <f aca="false">IF(H3864="","",I3864*VLOOKUP(H3864,Kurse!$A$2:$B$5,2))</f>
        <v/>
      </c>
    </row>
    <row r="3865" customFormat="false" ht="12.8" hidden="false" customHeight="false" outlineLevel="0" collapsed="false">
      <c r="K3865" s="32" t="str">
        <f aca="false">IF(H3865="","",I3865*VLOOKUP(H3865,Kurse!$A$2:$B$5,2))</f>
        <v/>
      </c>
    </row>
    <row r="3866" customFormat="false" ht="12.8" hidden="false" customHeight="false" outlineLevel="0" collapsed="false">
      <c r="K3866" s="32" t="str">
        <f aca="false">IF(H3866="","",I3866*VLOOKUP(H3866,Kurse!$A$2:$B$5,2))</f>
        <v/>
      </c>
    </row>
    <row r="3867" customFormat="false" ht="12.8" hidden="false" customHeight="false" outlineLevel="0" collapsed="false">
      <c r="K3867" s="32" t="str">
        <f aca="false">IF(H3867="","",I3867*VLOOKUP(H3867,Kurse!$A$2:$B$5,2))</f>
        <v/>
      </c>
    </row>
    <row r="3868" customFormat="false" ht="12.8" hidden="false" customHeight="false" outlineLevel="0" collapsed="false">
      <c r="K3868" s="32" t="str">
        <f aca="false">IF(H3868="","",I3868*VLOOKUP(H3868,Kurse!$A$2:$B$5,2))</f>
        <v/>
      </c>
    </row>
    <row r="3869" customFormat="false" ht="12.8" hidden="false" customHeight="false" outlineLevel="0" collapsed="false">
      <c r="K3869" s="32" t="str">
        <f aca="false">IF(H3869="","",I3869*VLOOKUP(H3869,Kurse!$A$2:$B$5,2))</f>
        <v/>
      </c>
    </row>
    <row r="3870" customFormat="false" ht="12.8" hidden="false" customHeight="false" outlineLevel="0" collapsed="false">
      <c r="K3870" s="32" t="str">
        <f aca="false">IF(H3870="","",I3870*VLOOKUP(H3870,Kurse!$A$2:$B$5,2))</f>
        <v/>
      </c>
    </row>
    <row r="3871" customFormat="false" ht="12.8" hidden="false" customHeight="false" outlineLevel="0" collapsed="false">
      <c r="K3871" s="32" t="str">
        <f aca="false">IF(H3871="","",I3871*VLOOKUP(H3871,Kurse!$A$2:$B$5,2))</f>
        <v/>
      </c>
    </row>
    <row r="3872" customFormat="false" ht="12.8" hidden="false" customHeight="false" outlineLevel="0" collapsed="false">
      <c r="K3872" s="32" t="str">
        <f aca="false">IF(H3872="","",I3872*VLOOKUP(H3872,Kurse!$A$2:$B$5,2))</f>
        <v/>
      </c>
    </row>
    <row r="3873" customFormat="false" ht="12.8" hidden="false" customHeight="false" outlineLevel="0" collapsed="false">
      <c r="K3873" s="32" t="str">
        <f aca="false">IF(H3873="","",I3873*VLOOKUP(H3873,Kurse!$A$2:$B$5,2))</f>
        <v/>
      </c>
    </row>
    <row r="3874" customFormat="false" ht="12.8" hidden="false" customHeight="false" outlineLevel="0" collapsed="false">
      <c r="K3874" s="32" t="str">
        <f aca="false">IF(H3874="","",I3874*VLOOKUP(H3874,Kurse!$A$2:$B$5,2))</f>
        <v/>
      </c>
    </row>
    <row r="3875" customFormat="false" ht="12.8" hidden="false" customHeight="false" outlineLevel="0" collapsed="false">
      <c r="K3875" s="32" t="str">
        <f aca="false">IF(H3875="","",I3875*VLOOKUP(H3875,Kurse!$A$2:$B$5,2))</f>
        <v/>
      </c>
    </row>
    <row r="3876" customFormat="false" ht="12.8" hidden="false" customHeight="false" outlineLevel="0" collapsed="false">
      <c r="K3876" s="32" t="str">
        <f aca="false">IF(H3876="","",I3876*VLOOKUP(H3876,Kurse!$A$2:$B$5,2))</f>
        <v/>
      </c>
    </row>
    <row r="3877" customFormat="false" ht="12.8" hidden="false" customHeight="false" outlineLevel="0" collapsed="false">
      <c r="K3877" s="32" t="str">
        <f aca="false">IF(H3877="","",I3877*VLOOKUP(H3877,Kurse!$A$2:$B$5,2))</f>
        <v/>
      </c>
    </row>
    <row r="3878" customFormat="false" ht="12.8" hidden="false" customHeight="false" outlineLevel="0" collapsed="false">
      <c r="K3878" s="32" t="str">
        <f aca="false">IF(H3878="","",I3878*VLOOKUP(H3878,Kurse!$A$2:$B$5,2))</f>
        <v/>
      </c>
    </row>
    <row r="3879" customFormat="false" ht="12.8" hidden="false" customHeight="false" outlineLevel="0" collapsed="false">
      <c r="K3879" s="32" t="str">
        <f aca="false">IF(H3879="","",I3879*VLOOKUP(H3879,Kurse!$A$2:$B$5,2))</f>
        <v/>
      </c>
    </row>
    <row r="3880" customFormat="false" ht="12.8" hidden="false" customHeight="false" outlineLevel="0" collapsed="false">
      <c r="K3880" s="32" t="str">
        <f aca="false">IF(H3880="","",I3880*VLOOKUP(H3880,Kurse!$A$2:$B$5,2))</f>
        <v/>
      </c>
    </row>
    <row r="3881" customFormat="false" ht="12.8" hidden="false" customHeight="false" outlineLevel="0" collapsed="false">
      <c r="K3881" s="32" t="str">
        <f aca="false">IF(H3881="","",I3881*VLOOKUP(H3881,Kurse!$A$2:$B$5,2))</f>
        <v/>
      </c>
    </row>
    <row r="3882" customFormat="false" ht="12.8" hidden="false" customHeight="false" outlineLevel="0" collapsed="false">
      <c r="K3882" s="32" t="str">
        <f aca="false">IF(H3882="","",I3882*VLOOKUP(H3882,Kurse!$A$2:$B$5,2))</f>
        <v/>
      </c>
    </row>
    <row r="3883" customFormat="false" ht="12.8" hidden="false" customHeight="false" outlineLevel="0" collapsed="false">
      <c r="K3883" s="32" t="str">
        <f aca="false">IF(H3883="","",I3883*VLOOKUP(H3883,Kurse!$A$2:$B$5,2))</f>
        <v/>
      </c>
    </row>
    <row r="3884" customFormat="false" ht="12.8" hidden="false" customHeight="false" outlineLevel="0" collapsed="false">
      <c r="K3884" s="32" t="str">
        <f aca="false">IF(H3884="","",I3884*VLOOKUP(H3884,Kurse!$A$2:$B$5,2))</f>
        <v/>
      </c>
    </row>
    <row r="3885" customFormat="false" ht="12.8" hidden="false" customHeight="false" outlineLevel="0" collapsed="false">
      <c r="K3885" s="32" t="str">
        <f aca="false">IF(H3885="","",I3885*VLOOKUP(H3885,Kurse!$A$2:$B$5,2))</f>
        <v/>
      </c>
    </row>
    <row r="3886" customFormat="false" ht="12.8" hidden="false" customHeight="false" outlineLevel="0" collapsed="false">
      <c r="K3886" s="32" t="str">
        <f aca="false">IF(H3886="","",I3886*VLOOKUP(H3886,Kurse!$A$2:$B$5,2))</f>
        <v/>
      </c>
    </row>
    <row r="3887" customFormat="false" ht="12.8" hidden="false" customHeight="false" outlineLevel="0" collapsed="false">
      <c r="K3887" s="32" t="str">
        <f aca="false">IF(H3887="","",I3887*VLOOKUP(H3887,Kurse!$A$2:$B$5,2))</f>
        <v/>
      </c>
    </row>
    <row r="3888" customFormat="false" ht="12.8" hidden="false" customHeight="false" outlineLevel="0" collapsed="false">
      <c r="K3888" s="32" t="str">
        <f aca="false">IF(H3888="","",I3888*VLOOKUP(H3888,Kurse!$A$2:$B$5,2))</f>
        <v/>
      </c>
    </row>
    <row r="3889" customFormat="false" ht="12.8" hidden="false" customHeight="false" outlineLevel="0" collapsed="false">
      <c r="K3889" s="32" t="str">
        <f aca="false">IF(H3889="","",I3889*VLOOKUP(H3889,Kurse!$A$2:$B$5,2))</f>
        <v/>
      </c>
    </row>
    <row r="3890" customFormat="false" ht="12.8" hidden="false" customHeight="false" outlineLevel="0" collapsed="false">
      <c r="K3890" s="32" t="str">
        <f aca="false">IF(H3890="","",I3890*VLOOKUP(H3890,Kurse!$A$2:$B$5,2))</f>
        <v/>
      </c>
    </row>
    <row r="3891" customFormat="false" ht="12.8" hidden="false" customHeight="false" outlineLevel="0" collapsed="false">
      <c r="K3891" s="32" t="str">
        <f aca="false">IF(H3891="","",I3891*VLOOKUP(H3891,Kurse!$A$2:$B$5,2))</f>
        <v/>
      </c>
    </row>
    <row r="3892" customFormat="false" ht="12.8" hidden="false" customHeight="false" outlineLevel="0" collapsed="false">
      <c r="K3892" s="32" t="str">
        <f aca="false">IF(H3892="","",I3892*VLOOKUP(H3892,Kurse!$A$2:$B$5,2))</f>
        <v/>
      </c>
    </row>
    <row r="3893" customFormat="false" ht="12.8" hidden="false" customHeight="false" outlineLevel="0" collapsed="false">
      <c r="K3893" s="32" t="str">
        <f aca="false">IF(H3893="","",I3893*VLOOKUP(H3893,Kurse!$A$2:$B$5,2))</f>
        <v/>
      </c>
    </row>
    <row r="3894" customFormat="false" ht="12.8" hidden="false" customHeight="false" outlineLevel="0" collapsed="false">
      <c r="K3894" s="32" t="str">
        <f aca="false">IF(H3894="","",I3894*VLOOKUP(H3894,Kurse!$A$2:$B$5,2))</f>
        <v/>
      </c>
    </row>
    <row r="3895" customFormat="false" ht="12.8" hidden="false" customHeight="false" outlineLevel="0" collapsed="false">
      <c r="K3895" s="32" t="str">
        <f aca="false">IF(H3895="","",I3895*VLOOKUP(H3895,Kurse!$A$2:$B$5,2))</f>
        <v/>
      </c>
    </row>
    <row r="3896" customFormat="false" ht="12.8" hidden="false" customHeight="false" outlineLevel="0" collapsed="false">
      <c r="K3896" s="32" t="str">
        <f aca="false">IF(H3896="","",I3896*VLOOKUP(H3896,Kurse!$A$2:$B$5,2))</f>
        <v/>
      </c>
    </row>
    <row r="3897" customFormat="false" ht="12.8" hidden="false" customHeight="false" outlineLevel="0" collapsed="false">
      <c r="K3897" s="32" t="str">
        <f aca="false">IF(H3897="","",I3897*VLOOKUP(H3897,Kurse!$A$2:$B$5,2))</f>
        <v/>
      </c>
    </row>
    <row r="3898" customFormat="false" ht="12.8" hidden="false" customHeight="false" outlineLevel="0" collapsed="false">
      <c r="K3898" s="32" t="str">
        <f aca="false">IF(H3898="","",I3898*VLOOKUP(H3898,Kurse!$A$2:$B$5,2))</f>
        <v/>
      </c>
    </row>
    <row r="3899" customFormat="false" ht="12.8" hidden="false" customHeight="false" outlineLevel="0" collapsed="false">
      <c r="K3899" s="32" t="str">
        <f aca="false">IF(H3899="","",I3899*VLOOKUP(H3899,Kurse!$A$2:$B$5,2))</f>
        <v/>
      </c>
    </row>
    <row r="3900" customFormat="false" ht="12.8" hidden="false" customHeight="false" outlineLevel="0" collapsed="false">
      <c r="K3900" s="32" t="str">
        <f aca="false">IF(H3900="","",I3900*VLOOKUP(H3900,Kurse!$A$2:$B$5,2))</f>
        <v/>
      </c>
    </row>
    <row r="3901" customFormat="false" ht="12.8" hidden="false" customHeight="false" outlineLevel="0" collapsed="false">
      <c r="K3901" s="32" t="str">
        <f aca="false">IF(H3901="","",I3901*VLOOKUP(H3901,Kurse!$A$2:$B$5,2))</f>
        <v/>
      </c>
    </row>
    <row r="3902" customFormat="false" ht="12.8" hidden="false" customHeight="false" outlineLevel="0" collapsed="false">
      <c r="K3902" s="32" t="str">
        <f aca="false">IF(H3902="","",I3902*VLOOKUP(H3902,Kurse!$A$2:$B$5,2))</f>
        <v/>
      </c>
    </row>
    <row r="3903" customFormat="false" ht="12.8" hidden="false" customHeight="false" outlineLevel="0" collapsed="false">
      <c r="K3903" s="32" t="str">
        <f aca="false">IF(H3903="","",I3903*VLOOKUP(H3903,Kurse!$A$2:$B$5,2))</f>
        <v/>
      </c>
    </row>
    <row r="3904" customFormat="false" ht="12.8" hidden="false" customHeight="false" outlineLevel="0" collapsed="false">
      <c r="K3904" s="32" t="str">
        <f aca="false">IF(H3904="","",I3904*VLOOKUP(H3904,Kurse!$A$2:$B$5,2))</f>
        <v/>
      </c>
    </row>
    <row r="3905" customFormat="false" ht="12.8" hidden="false" customHeight="false" outlineLevel="0" collapsed="false">
      <c r="K3905" s="32" t="str">
        <f aca="false">IF(H3905="","",I3905*VLOOKUP(H3905,Kurse!$A$2:$B$5,2))</f>
        <v/>
      </c>
    </row>
    <row r="3906" customFormat="false" ht="12.8" hidden="false" customHeight="false" outlineLevel="0" collapsed="false">
      <c r="K3906" s="32" t="str">
        <f aca="false">IF(H3906="","",I3906*VLOOKUP(H3906,Kurse!$A$2:$B$5,2))</f>
        <v/>
      </c>
    </row>
    <row r="3907" customFormat="false" ht="12.8" hidden="false" customHeight="false" outlineLevel="0" collapsed="false">
      <c r="K3907" s="32" t="str">
        <f aca="false">IF(H3907="","",I3907*VLOOKUP(H3907,Kurse!$A$2:$B$5,2))</f>
        <v/>
      </c>
    </row>
    <row r="3908" customFormat="false" ht="12.8" hidden="false" customHeight="false" outlineLevel="0" collapsed="false">
      <c r="K3908" s="32" t="str">
        <f aca="false">IF(H3908="","",I3908*VLOOKUP(H3908,Kurse!$A$2:$B$5,2))</f>
        <v/>
      </c>
    </row>
    <row r="3909" customFormat="false" ht="12.8" hidden="false" customHeight="false" outlineLevel="0" collapsed="false">
      <c r="K3909" s="32" t="str">
        <f aca="false">IF(H3909="","",I3909*VLOOKUP(H3909,Kurse!$A$2:$B$5,2))</f>
        <v/>
      </c>
    </row>
    <row r="3910" customFormat="false" ht="12.8" hidden="false" customHeight="false" outlineLevel="0" collapsed="false">
      <c r="K3910" s="32" t="str">
        <f aca="false">IF(H3910="","",I3910*VLOOKUP(H3910,Kurse!$A$2:$B$5,2))</f>
        <v/>
      </c>
    </row>
    <row r="3911" customFormat="false" ht="12.8" hidden="false" customHeight="false" outlineLevel="0" collapsed="false">
      <c r="K3911" s="32" t="str">
        <f aca="false">IF(H3911="","",I3911*VLOOKUP(H3911,Kurse!$A$2:$B$5,2))</f>
        <v/>
      </c>
    </row>
    <row r="3912" customFormat="false" ht="12.8" hidden="false" customHeight="false" outlineLevel="0" collapsed="false">
      <c r="K3912" s="32" t="str">
        <f aca="false">IF(H3912="","",I3912*VLOOKUP(H3912,Kurse!$A$2:$B$5,2))</f>
        <v/>
      </c>
    </row>
    <row r="3913" customFormat="false" ht="12.8" hidden="false" customHeight="false" outlineLevel="0" collapsed="false">
      <c r="K3913" s="32" t="str">
        <f aca="false">IF(H3913="","",I3913*VLOOKUP(H3913,Kurse!$A$2:$B$5,2))</f>
        <v/>
      </c>
    </row>
    <row r="3914" customFormat="false" ht="12.8" hidden="false" customHeight="false" outlineLevel="0" collapsed="false">
      <c r="K3914" s="32" t="str">
        <f aca="false">IF(H3914="","",I3914*VLOOKUP(H3914,Kurse!$A$2:$B$5,2))</f>
        <v/>
      </c>
    </row>
    <row r="3915" customFormat="false" ht="12.8" hidden="false" customHeight="false" outlineLevel="0" collapsed="false">
      <c r="K3915" s="32" t="str">
        <f aca="false">IF(H3915="","",I3915*VLOOKUP(H3915,Kurse!$A$2:$B$5,2))</f>
        <v/>
      </c>
    </row>
    <row r="3916" customFormat="false" ht="12.8" hidden="false" customHeight="false" outlineLevel="0" collapsed="false">
      <c r="K3916" s="32" t="str">
        <f aca="false">IF(H3916="","",I3916*VLOOKUP(H3916,Kurse!$A$2:$B$5,2))</f>
        <v/>
      </c>
    </row>
    <row r="3917" customFormat="false" ht="12.8" hidden="false" customHeight="false" outlineLevel="0" collapsed="false">
      <c r="K3917" s="32" t="str">
        <f aca="false">IF(H3917="","",I3917*VLOOKUP(H3917,Kurse!$A$2:$B$5,2))</f>
        <v/>
      </c>
    </row>
    <row r="3918" customFormat="false" ht="12.8" hidden="false" customHeight="false" outlineLevel="0" collapsed="false">
      <c r="K3918" s="32" t="str">
        <f aca="false">IF(H3918="","",I3918*VLOOKUP(H3918,Kurse!$A$2:$B$5,2))</f>
        <v/>
      </c>
    </row>
    <row r="3919" customFormat="false" ht="12.8" hidden="false" customHeight="false" outlineLevel="0" collapsed="false">
      <c r="K3919" s="32" t="str">
        <f aca="false">IF(H3919="","",I3919*VLOOKUP(H3919,Kurse!$A$2:$B$5,2))</f>
        <v/>
      </c>
    </row>
    <row r="3920" customFormat="false" ht="12.8" hidden="false" customHeight="false" outlineLevel="0" collapsed="false">
      <c r="K3920" s="32" t="str">
        <f aca="false">IF(H3920="","",I3920*VLOOKUP(H3920,Kurse!$A$2:$B$5,2))</f>
        <v/>
      </c>
    </row>
    <row r="3921" customFormat="false" ht="12.8" hidden="false" customHeight="false" outlineLevel="0" collapsed="false">
      <c r="K3921" s="32" t="str">
        <f aca="false">IF(H3921="","",I3921*VLOOKUP(H3921,Kurse!$A$2:$B$5,2))</f>
        <v/>
      </c>
    </row>
    <row r="3922" customFormat="false" ht="12.8" hidden="false" customHeight="false" outlineLevel="0" collapsed="false">
      <c r="K3922" s="32" t="str">
        <f aca="false">IF(H3922="","",I3922*VLOOKUP(H3922,Kurse!$A$2:$B$5,2))</f>
        <v/>
      </c>
    </row>
    <row r="3923" customFormat="false" ht="12.8" hidden="false" customHeight="false" outlineLevel="0" collapsed="false">
      <c r="K3923" s="32" t="str">
        <f aca="false">IF(H3923="","",I3923*VLOOKUP(H3923,Kurse!$A$2:$B$5,2))</f>
        <v/>
      </c>
    </row>
    <row r="3924" customFormat="false" ht="12.8" hidden="false" customHeight="false" outlineLevel="0" collapsed="false">
      <c r="K3924" s="32" t="str">
        <f aca="false">IF(H3924="","",I3924*VLOOKUP(H3924,Kurse!$A$2:$B$5,2))</f>
        <v/>
      </c>
    </row>
    <row r="3925" customFormat="false" ht="12.8" hidden="false" customHeight="false" outlineLevel="0" collapsed="false">
      <c r="K3925" s="32" t="str">
        <f aca="false">IF(H3925="","",I3925*VLOOKUP(H3925,Kurse!$A$2:$B$5,2))</f>
        <v/>
      </c>
    </row>
    <row r="3926" customFormat="false" ht="12.8" hidden="false" customHeight="false" outlineLevel="0" collapsed="false">
      <c r="K3926" s="32" t="str">
        <f aca="false">IF(H3926="","",I3926*VLOOKUP(H3926,Kurse!$A$2:$B$5,2))</f>
        <v/>
      </c>
    </row>
    <row r="3927" customFormat="false" ht="12.8" hidden="false" customHeight="false" outlineLevel="0" collapsed="false">
      <c r="K3927" s="32" t="str">
        <f aca="false">IF(H3927="","",I3927*VLOOKUP(H3927,Kurse!$A$2:$B$5,2))</f>
        <v/>
      </c>
    </row>
    <row r="3928" customFormat="false" ht="12.8" hidden="false" customHeight="false" outlineLevel="0" collapsed="false">
      <c r="K3928" s="32" t="str">
        <f aca="false">IF(H3928="","",I3928*VLOOKUP(H3928,Kurse!$A$2:$B$5,2))</f>
        <v/>
      </c>
    </row>
    <row r="3929" customFormat="false" ht="12.8" hidden="false" customHeight="false" outlineLevel="0" collapsed="false">
      <c r="K3929" s="32" t="str">
        <f aca="false">IF(H3929="","",I3929*VLOOKUP(H3929,Kurse!$A$2:$B$5,2))</f>
        <v/>
      </c>
    </row>
    <row r="3930" customFormat="false" ht="12.8" hidden="false" customHeight="false" outlineLevel="0" collapsed="false">
      <c r="K3930" s="32" t="str">
        <f aca="false">IF(H3930="","",I3930*VLOOKUP(H3930,Kurse!$A$2:$B$5,2))</f>
        <v/>
      </c>
    </row>
    <row r="3931" customFormat="false" ht="12.8" hidden="false" customHeight="false" outlineLevel="0" collapsed="false">
      <c r="K3931" s="32" t="str">
        <f aca="false">IF(H3931="","",I3931*VLOOKUP(H3931,Kurse!$A$2:$B$5,2))</f>
        <v/>
      </c>
    </row>
    <row r="3932" customFormat="false" ht="12.8" hidden="false" customHeight="false" outlineLevel="0" collapsed="false">
      <c r="K3932" s="32" t="str">
        <f aca="false">IF(H3932="","",I3932*VLOOKUP(H3932,Kurse!$A$2:$B$5,2))</f>
        <v/>
      </c>
    </row>
    <row r="3933" customFormat="false" ht="12.8" hidden="false" customHeight="false" outlineLevel="0" collapsed="false">
      <c r="K3933" s="32" t="str">
        <f aca="false">IF(H3933="","",I3933*VLOOKUP(H3933,Kurse!$A$2:$B$5,2))</f>
        <v/>
      </c>
    </row>
    <row r="3934" customFormat="false" ht="12.8" hidden="false" customHeight="false" outlineLevel="0" collapsed="false">
      <c r="K3934" s="32" t="str">
        <f aca="false">IF(H3934="","",I3934*VLOOKUP(H3934,Kurse!$A$2:$B$5,2))</f>
        <v/>
      </c>
    </row>
    <row r="3935" customFormat="false" ht="12.8" hidden="false" customHeight="false" outlineLevel="0" collapsed="false">
      <c r="K3935" s="32" t="str">
        <f aca="false">IF(H3935="","",I3935*VLOOKUP(H3935,Kurse!$A$2:$B$5,2))</f>
        <v/>
      </c>
    </row>
    <row r="3936" customFormat="false" ht="12.8" hidden="false" customHeight="false" outlineLevel="0" collapsed="false">
      <c r="K3936" s="32" t="str">
        <f aca="false">IF(H3936="","",I3936*VLOOKUP(H3936,Kurse!$A$2:$B$5,2))</f>
        <v/>
      </c>
    </row>
    <row r="3937" customFormat="false" ht="12.8" hidden="false" customHeight="false" outlineLevel="0" collapsed="false">
      <c r="K3937" s="32" t="str">
        <f aca="false">IF(H3937="","",I3937*VLOOKUP(H3937,Kurse!$A$2:$B$5,2))</f>
        <v/>
      </c>
    </row>
    <row r="3938" customFormat="false" ht="12.8" hidden="false" customHeight="false" outlineLevel="0" collapsed="false">
      <c r="K3938" s="32" t="str">
        <f aca="false">IF(H3938="","",I3938*VLOOKUP(H3938,Kurse!$A$2:$B$5,2))</f>
        <v/>
      </c>
    </row>
    <row r="3939" customFormat="false" ht="12.8" hidden="false" customHeight="false" outlineLevel="0" collapsed="false">
      <c r="K3939" s="32" t="str">
        <f aca="false">IF(H3939="","",I3939*VLOOKUP(H3939,Kurse!$A$2:$B$5,2))</f>
        <v/>
      </c>
    </row>
    <row r="3940" customFormat="false" ht="12.8" hidden="false" customHeight="false" outlineLevel="0" collapsed="false">
      <c r="K3940" s="32" t="str">
        <f aca="false">IF(H3940="","",I3940*VLOOKUP(H3940,Kurse!$A$2:$B$5,2))</f>
        <v/>
      </c>
    </row>
    <row r="3941" customFormat="false" ht="12.8" hidden="false" customHeight="false" outlineLevel="0" collapsed="false">
      <c r="K3941" s="32" t="str">
        <f aca="false">IF(H3941="","",I3941*VLOOKUP(H3941,Kurse!$A$2:$B$5,2))</f>
        <v/>
      </c>
    </row>
    <row r="3942" customFormat="false" ht="12.8" hidden="false" customHeight="false" outlineLevel="0" collapsed="false">
      <c r="K3942" s="32" t="str">
        <f aca="false">IF(H3942="","",I3942*VLOOKUP(H3942,Kurse!$A$2:$B$5,2))</f>
        <v/>
      </c>
    </row>
    <row r="3943" customFormat="false" ht="12.8" hidden="false" customHeight="false" outlineLevel="0" collapsed="false">
      <c r="K3943" s="32" t="str">
        <f aca="false">IF(H3943="","",I3943*VLOOKUP(H3943,Kurse!$A$2:$B$5,2))</f>
        <v/>
      </c>
    </row>
    <row r="3944" customFormat="false" ht="12.8" hidden="false" customHeight="false" outlineLevel="0" collapsed="false">
      <c r="K3944" s="32" t="str">
        <f aca="false">IF(H3944="","",I3944*VLOOKUP(H3944,Kurse!$A$2:$B$5,2))</f>
        <v/>
      </c>
    </row>
    <row r="3945" customFormat="false" ht="12.8" hidden="false" customHeight="false" outlineLevel="0" collapsed="false">
      <c r="K3945" s="32" t="str">
        <f aca="false">IF(H3945="","",I3945*VLOOKUP(H3945,Kurse!$A$2:$B$5,2))</f>
        <v/>
      </c>
    </row>
    <row r="3946" customFormat="false" ht="12.8" hidden="false" customHeight="false" outlineLevel="0" collapsed="false">
      <c r="K3946" s="32" t="str">
        <f aca="false">IF(H3946="","",I3946*VLOOKUP(H3946,Kurse!$A$2:$B$5,2))</f>
        <v/>
      </c>
    </row>
    <row r="3947" customFormat="false" ht="12.8" hidden="false" customHeight="false" outlineLevel="0" collapsed="false">
      <c r="K3947" s="32" t="str">
        <f aca="false">IF(H3947="","",I3947*VLOOKUP(H3947,Kurse!$A$2:$B$5,2))</f>
        <v/>
      </c>
    </row>
    <row r="3948" customFormat="false" ht="12.8" hidden="false" customHeight="false" outlineLevel="0" collapsed="false">
      <c r="K3948" s="32" t="str">
        <f aca="false">IF(H3948="","",I3948*VLOOKUP(H3948,Kurse!$A$2:$B$5,2))</f>
        <v/>
      </c>
    </row>
    <row r="3949" customFormat="false" ht="12.8" hidden="false" customHeight="false" outlineLevel="0" collapsed="false">
      <c r="K3949" s="32" t="str">
        <f aca="false">IF(H3949="","",I3949*VLOOKUP(H3949,Kurse!$A$2:$B$5,2))</f>
        <v/>
      </c>
    </row>
    <row r="3950" customFormat="false" ht="12.8" hidden="false" customHeight="false" outlineLevel="0" collapsed="false">
      <c r="K3950" s="32" t="str">
        <f aca="false">IF(H3950="","",I3950*VLOOKUP(H3950,Kurse!$A$2:$B$5,2))</f>
        <v/>
      </c>
    </row>
    <row r="3951" customFormat="false" ht="12.8" hidden="false" customHeight="false" outlineLevel="0" collapsed="false">
      <c r="K3951" s="32" t="str">
        <f aca="false">IF(H3951="","",I3951*VLOOKUP(H3951,Kurse!$A$2:$B$5,2))</f>
        <v/>
      </c>
    </row>
    <row r="3952" customFormat="false" ht="12.8" hidden="false" customHeight="false" outlineLevel="0" collapsed="false">
      <c r="K3952" s="32" t="str">
        <f aca="false">IF(H3952="","",I3952*VLOOKUP(H3952,Kurse!$A$2:$B$5,2))</f>
        <v/>
      </c>
    </row>
    <row r="3953" customFormat="false" ht="12.8" hidden="false" customHeight="false" outlineLevel="0" collapsed="false">
      <c r="K3953" s="32" t="str">
        <f aca="false">IF(H3953="","",I3953*VLOOKUP(H3953,Kurse!$A$2:$B$5,2))</f>
        <v/>
      </c>
    </row>
    <row r="3954" customFormat="false" ht="12.8" hidden="false" customHeight="false" outlineLevel="0" collapsed="false">
      <c r="K3954" s="32" t="str">
        <f aca="false">IF(H3954="","",I3954*VLOOKUP(H3954,Kurse!$A$2:$B$5,2))</f>
        <v/>
      </c>
    </row>
    <row r="3955" customFormat="false" ht="12.8" hidden="false" customHeight="false" outlineLevel="0" collapsed="false">
      <c r="K3955" s="32" t="str">
        <f aca="false">IF(H3955="","",I3955*VLOOKUP(H3955,Kurse!$A$2:$B$5,2))</f>
        <v/>
      </c>
    </row>
    <row r="3956" customFormat="false" ht="12.8" hidden="false" customHeight="false" outlineLevel="0" collapsed="false">
      <c r="K3956" s="32" t="str">
        <f aca="false">IF(H3956="","",I3956*VLOOKUP(H3956,Kurse!$A$2:$B$5,2))</f>
        <v/>
      </c>
    </row>
    <row r="3957" customFormat="false" ht="12.8" hidden="false" customHeight="false" outlineLevel="0" collapsed="false">
      <c r="K3957" s="32" t="str">
        <f aca="false">IF(H3957="","",I3957*VLOOKUP(H3957,Kurse!$A$2:$B$5,2))</f>
        <v/>
      </c>
    </row>
    <row r="3958" customFormat="false" ht="12.8" hidden="false" customHeight="false" outlineLevel="0" collapsed="false">
      <c r="K3958" s="32" t="str">
        <f aca="false">IF(H3958="","",I3958*VLOOKUP(H3958,Kurse!$A$2:$B$5,2))</f>
        <v/>
      </c>
    </row>
    <row r="3959" customFormat="false" ht="12.8" hidden="false" customHeight="false" outlineLevel="0" collapsed="false">
      <c r="K3959" s="32" t="str">
        <f aca="false">IF(H3959="","",I3959*VLOOKUP(H3959,Kurse!$A$2:$B$5,2))</f>
        <v/>
      </c>
    </row>
    <row r="3960" customFormat="false" ht="12.8" hidden="false" customHeight="false" outlineLevel="0" collapsed="false">
      <c r="K3960" s="32" t="str">
        <f aca="false">IF(H3960="","",I3960*VLOOKUP(H3960,Kurse!$A$2:$B$5,2))</f>
        <v/>
      </c>
    </row>
    <row r="3961" customFormat="false" ht="12.8" hidden="false" customHeight="false" outlineLevel="0" collapsed="false">
      <c r="K3961" s="32" t="str">
        <f aca="false">IF(H3961="","",I3961*VLOOKUP(H3961,Kurse!$A$2:$B$5,2))</f>
        <v/>
      </c>
    </row>
    <row r="3962" customFormat="false" ht="12.8" hidden="false" customHeight="false" outlineLevel="0" collapsed="false">
      <c r="K3962" s="32" t="str">
        <f aca="false">IF(H3962="","",I3962*VLOOKUP(H3962,Kurse!$A$2:$B$5,2))</f>
        <v/>
      </c>
    </row>
    <row r="3963" customFormat="false" ht="12.8" hidden="false" customHeight="false" outlineLevel="0" collapsed="false">
      <c r="K3963" s="32" t="str">
        <f aca="false">IF(H3963="","",I3963*VLOOKUP(H3963,Kurse!$A$2:$B$5,2))</f>
        <v/>
      </c>
    </row>
    <row r="3964" customFormat="false" ht="12.8" hidden="false" customHeight="false" outlineLevel="0" collapsed="false">
      <c r="K3964" s="32" t="str">
        <f aca="false">IF(H3964="","",I3964*VLOOKUP(H3964,Kurse!$A$2:$B$5,2))</f>
        <v/>
      </c>
    </row>
    <row r="3965" customFormat="false" ht="12.8" hidden="false" customHeight="false" outlineLevel="0" collapsed="false">
      <c r="K3965" s="32" t="str">
        <f aca="false">IF(H3965="","",I3965*VLOOKUP(H3965,Kurse!$A$2:$B$5,2))</f>
        <v/>
      </c>
    </row>
    <row r="3966" customFormat="false" ht="12.8" hidden="false" customHeight="false" outlineLevel="0" collapsed="false">
      <c r="K3966" s="32" t="str">
        <f aca="false">IF(H3966="","",I3966*VLOOKUP(H3966,Kurse!$A$2:$B$5,2))</f>
        <v/>
      </c>
    </row>
    <row r="3967" customFormat="false" ht="12.8" hidden="false" customHeight="false" outlineLevel="0" collapsed="false">
      <c r="K3967" s="32" t="str">
        <f aca="false">IF(H3967="","",I3967*VLOOKUP(H3967,Kurse!$A$2:$B$5,2))</f>
        <v/>
      </c>
    </row>
    <row r="3968" customFormat="false" ht="12.8" hidden="false" customHeight="false" outlineLevel="0" collapsed="false">
      <c r="K3968" s="32" t="str">
        <f aca="false">IF(H3968="","",I3968*VLOOKUP(H3968,Kurse!$A$2:$B$5,2))</f>
        <v/>
      </c>
    </row>
    <row r="3969" customFormat="false" ht="12.8" hidden="false" customHeight="false" outlineLevel="0" collapsed="false">
      <c r="K3969" s="32" t="str">
        <f aca="false">IF(H3969="","",I3969*VLOOKUP(H3969,Kurse!$A$2:$B$5,2))</f>
        <v/>
      </c>
    </row>
    <row r="3970" customFormat="false" ht="12.8" hidden="false" customHeight="false" outlineLevel="0" collapsed="false">
      <c r="K3970" s="32" t="str">
        <f aca="false">IF(H3970="","",I3970*VLOOKUP(H3970,Kurse!$A$2:$B$5,2))</f>
        <v/>
      </c>
    </row>
    <row r="3971" customFormat="false" ht="12.8" hidden="false" customHeight="false" outlineLevel="0" collapsed="false">
      <c r="K3971" s="32" t="str">
        <f aca="false">IF(H3971="","",I3971*VLOOKUP(H3971,Kurse!$A$2:$B$5,2))</f>
        <v/>
      </c>
    </row>
    <row r="3972" customFormat="false" ht="12.8" hidden="false" customHeight="false" outlineLevel="0" collapsed="false">
      <c r="K3972" s="32" t="str">
        <f aca="false">IF(H3972="","",I3972*VLOOKUP(H3972,Kurse!$A$2:$B$5,2))</f>
        <v/>
      </c>
    </row>
    <row r="3973" customFormat="false" ht="12.8" hidden="false" customHeight="false" outlineLevel="0" collapsed="false">
      <c r="K3973" s="32" t="str">
        <f aca="false">IF(H3973="","",I3973*VLOOKUP(H3973,Kurse!$A$2:$B$5,2))</f>
        <v/>
      </c>
    </row>
    <row r="3974" customFormat="false" ht="12.8" hidden="false" customHeight="false" outlineLevel="0" collapsed="false">
      <c r="K3974" s="32" t="str">
        <f aca="false">IF(H3974="","",I3974*VLOOKUP(H3974,Kurse!$A$2:$B$5,2))</f>
        <v/>
      </c>
    </row>
    <row r="3975" customFormat="false" ht="12.8" hidden="false" customHeight="false" outlineLevel="0" collapsed="false">
      <c r="K3975" s="32" t="str">
        <f aca="false">IF(H3975="","",I3975*VLOOKUP(H3975,Kurse!$A$2:$B$5,2))</f>
        <v/>
      </c>
    </row>
    <row r="3976" customFormat="false" ht="12.8" hidden="false" customHeight="false" outlineLevel="0" collapsed="false">
      <c r="K3976" s="32" t="str">
        <f aca="false">IF(H3976="","",I3976*VLOOKUP(H3976,Kurse!$A$2:$B$5,2))</f>
        <v/>
      </c>
    </row>
    <row r="3977" customFormat="false" ht="12.8" hidden="false" customHeight="false" outlineLevel="0" collapsed="false">
      <c r="K3977" s="32" t="str">
        <f aca="false">IF(H3977="","",I3977*VLOOKUP(H3977,Kurse!$A$2:$B$5,2))</f>
        <v/>
      </c>
    </row>
    <row r="3978" customFormat="false" ht="12.8" hidden="false" customHeight="false" outlineLevel="0" collapsed="false">
      <c r="K3978" s="32" t="str">
        <f aca="false">IF(H3978="","",I3978*VLOOKUP(H3978,Kurse!$A$2:$B$5,2))</f>
        <v/>
      </c>
    </row>
    <row r="3979" customFormat="false" ht="12.8" hidden="false" customHeight="false" outlineLevel="0" collapsed="false">
      <c r="K3979" s="32" t="str">
        <f aca="false">IF(H3979="","",I3979*VLOOKUP(H3979,Kurse!$A$2:$B$5,2))</f>
        <v/>
      </c>
    </row>
    <row r="3980" customFormat="false" ht="12.8" hidden="false" customHeight="false" outlineLevel="0" collapsed="false">
      <c r="K3980" s="32" t="str">
        <f aca="false">IF(H3980="","",I3980*VLOOKUP(H3980,Kurse!$A$2:$B$5,2))</f>
        <v/>
      </c>
    </row>
    <row r="3981" customFormat="false" ht="12.8" hidden="false" customHeight="false" outlineLevel="0" collapsed="false">
      <c r="K3981" s="32" t="str">
        <f aca="false">IF(H3981="","",I3981*VLOOKUP(H3981,Kurse!$A$2:$B$5,2))</f>
        <v/>
      </c>
    </row>
    <row r="3982" customFormat="false" ht="12.8" hidden="false" customHeight="false" outlineLevel="0" collapsed="false">
      <c r="K3982" s="32" t="str">
        <f aca="false">IF(H3982="","",I3982*VLOOKUP(H3982,Kurse!$A$2:$B$5,2))</f>
        <v/>
      </c>
    </row>
    <row r="3983" customFormat="false" ht="12.8" hidden="false" customHeight="false" outlineLevel="0" collapsed="false">
      <c r="K3983" s="32" t="str">
        <f aca="false">IF(H3983="","",I3983*VLOOKUP(H3983,Kurse!$A$2:$B$5,2))</f>
        <v/>
      </c>
    </row>
    <row r="3984" customFormat="false" ht="12.8" hidden="false" customHeight="false" outlineLevel="0" collapsed="false">
      <c r="K3984" s="32" t="str">
        <f aca="false">IF(H3984="","",I3984*VLOOKUP(H3984,Kurse!$A$2:$B$5,2))</f>
        <v/>
      </c>
    </row>
    <row r="3985" customFormat="false" ht="12.8" hidden="false" customHeight="false" outlineLevel="0" collapsed="false">
      <c r="K3985" s="32" t="str">
        <f aca="false">IF(H3985="","",I3985*VLOOKUP(H3985,Kurse!$A$2:$B$5,2))</f>
        <v/>
      </c>
    </row>
    <row r="3986" customFormat="false" ht="12.8" hidden="false" customHeight="false" outlineLevel="0" collapsed="false">
      <c r="K3986" s="32" t="str">
        <f aca="false">IF(H3986="","",I3986*VLOOKUP(H3986,Kurse!$A$2:$B$5,2))</f>
        <v/>
      </c>
    </row>
    <row r="3987" customFormat="false" ht="12.8" hidden="false" customHeight="false" outlineLevel="0" collapsed="false">
      <c r="K3987" s="32" t="str">
        <f aca="false">IF(H3987="","",I3987*VLOOKUP(H3987,Kurse!$A$2:$B$5,2))</f>
        <v/>
      </c>
    </row>
    <row r="3988" customFormat="false" ht="12.8" hidden="false" customHeight="false" outlineLevel="0" collapsed="false">
      <c r="K3988" s="32" t="str">
        <f aca="false">IF(H3988="","",I3988*VLOOKUP(H3988,Kurse!$A$2:$B$5,2))</f>
        <v/>
      </c>
    </row>
    <row r="3989" customFormat="false" ht="12.8" hidden="false" customHeight="false" outlineLevel="0" collapsed="false">
      <c r="K3989" s="32" t="str">
        <f aca="false">IF(H3989="","",I3989*VLOOKUP(H3989,Kurse!$A$2:$B$5,2))</f>
        <v/>
      </c>
    </row>
    <row r="3990" customFormat="false" ht="12.8" hidden="false" customHeight="false" outlineLevel="0" collapsed="false">
      <c r="K3990" s="32" t="str">
        <f aca="false">IF(H3990="","",I3990*VLOOKUP(H3990,Kurse!$A$2:$B$5,2))</f>
        <v/>
      </c>
    </row>
    <row r="3991" customFormat="false" ht="12.8" hidden="false" customHeight="false" outlineLevel="0" collapsed="false">
      <c r="K3991" s="32" t="str">
        <f aca="false">IF(H3991="","",I3991*VLOOKUP(H3991,Kurse!$A$2:$B$5,2))</f>
        <v/>
      </c>
    </row>
    <row r="3992" customFormat="false" ht="12.8" hidden="false" customHeight="false" outlineLevel="0" collapsed="false">
      <c r="K3992" s="32" t="str">
        <f aca="false">IF(H3992="","",I3992*VLOOKUP(H3992,Kurse!$A$2:$B$5,2))</f>
        <v/>
      </c>
    </row>
    <row r="3993" customFormat="false" ht="12.8" hidden="false" customHeight="false" outlineLevel="0" collapsed="false">
      <c r="K3993" s="32" t="str">
        <f aca="false">IF(H3993="","",I3993*VLOOKUP(H3993,Kurse!$A$2:$B$5,2))</f>
        <v/>
      </c>
    </row>
    <row r="3994" customFormat="false" ht="12.8" hidden="false" customHeight="false" outlineLevel="0" collapsed="false">
      <c r="K3994" s="32" t="str">
        <f aca="false">IF(H3994="","",I3994*VLOOKUP(H3994,Kurse!$A$2:$B$5,2))</f>
        <v/>
      </c>
    </row>
    <row r="3995" customFormat="false" ht="12.8" hidden="false" customHeight="false" outlineLevel="0" collapsed="false">
      <c r="K3995" s="32" t="str">
        <f aca="false">IF(H3995="","",I3995*VLOOKUP(H3995,Kurse!$A$2:$B$5,2))</f>
        <v/>
      </c>
    </row>
    <row r="3996" customFormat="false" ht="12.8" hidden="false" customHeight="false" outlineLevel="0" collapsed="false">
      <c r="K3996" s="32" t="str">
        <f aca="false">IF(H3996="","",I3996*VLOOKUP(H3996,Kurse!$A$2:$B$5,2))</f>
        <v/>
      </c>
    </row>
    <row r="3997" customFormat="false" ht="12.8" hidden="false" customHeight="false" outlineLevel="0" collapsed="false">
      <c r="K3997" s="32" t="str">
        <f aca="false">IF(H3997="","",I3997*VLOOKUP(H3997,Kurse!$A$2:$B$5,2))</f>
        <v/>
      </c>
    </row>
    <row r="3998" customFormat="false" ht="12.8" hidden="false" customHeight="false" outlineLevel="0" collapsed="false">
      <c r="K3998" s="32" t="str">
        <f aca="false">IF(H3998="","",I3998*VLOOKUP(H3998,Kurse!$A$2:$B$5,2))</f>
        <v/>
      </c>
    </row>
    <row r="3999" customFormat="false" ht="12.8" hidden="false" customHeight="false" outlineLevel="0" collapsed="false">
      <c r="K3999" s="32" t="str">
        <f aca="false">IF(H3999="","",I3999*VLOOKUP(H3999,Kurse!$A$2:$B$5,2))</f>
        <v/>
      </c>
    </row>
    <row r="4000" customFormat="false" ht="12.8" hidden="false" customHeight="false" outlineLevel="0" collapsed="false">
      <c r="K4000" s="32" t="str">
        <f aca="false">IF(H4000="","",I4000*VLOOKUP(H4000,Kurse!$A$2:$B$5,2))</f>
        <v/>
      </c>
    </row>
    <row r="4001" customFormat="false" ht="12.8" hidden="false" customHeight="false" outlineLevel="0" collapsed="false">
      <c r="K4001" s="32" t="str">
        <f aca="false">IF(H4001="","",I4001*VLOOKUP(H4001,Kurse!$A$2:$B$5,2))</f>
        <v/>
      </c>
    </row>
    <row r="4002" customFormat="false" ht="12.8" hidden="false" customHeight="false" outlineLevel="0" collapsed="false">
      <c r="K4002" s="32" t="str">
        <f aca="false">IF(H4002="","",I4002*VLOOKUP(H4002,Kurse!$A$2:$B$5,2))</f>
        <v/>
      </c>
    </row>
    <row r="4003" customFormat="false" ht="12.8" hidden="false" customHeight="false" outlineLevel="0" collapsed="false">
      <c r="K4003" s="32" t="str">
        <f aca="false">IF(H4003="","",I4003*VLOOKUP(H4003,Kurse!$A$2:$B$5,2))</f>
        <v/>
      </c>
    </row>
    <row r="4004" customFormat="false" ht="12.8" hidden="false" customHeight="false" outlineLevel="0" collapsed="false">
      <c r="K4004" s="32" t="str">
        <f aca="false">IF(H4004="","",I4004*VLOOKUP(H4004,Kurse!$A$2:$B$5,2))</f>
        <v/>
      </c>
    </row>
    <row r="4005" customFormat="false" ht="12.8" hidden="false" customHeight="false" outlineLevel="0" collapsed="false">
      <c r="K4005" s="32" t="str">
        <f aca="false">IF(H4005="","",I4005*VLOOKUP(H4005,Kurse!$A$2:$B$5,2))</f>
        <v/>
      </c>
    </row>
    <row r="4006" customFormat="false" ht="12.8" hidden="false" customHeight="false" outlineLevel="0" collapsed="false">
      <c r="K4006" s="32" t="str">
        <f aca="false">IF(H4006="","",I4006*VLOOKUP(H4006,Kurse!$A$2:$B$5,2))</f>
        <v/>
      </c>
    </row>
    <row r="4007" customFormat="false" ht="12.8" hidden="false" customHeight="false" outlineLevel="0" collapsed="false">
      <c r="K4007" s="32" t="str">
        <f aca="false">IF(H4007="","",I4007*VLOOKUP(H4007,Kurse!$A$2:$B$5,2))</f>
        <v/>
      </c>
    </row>
    <row r="4008" customFormat="false" ht="12.8" hidden="false" customHeight="false" outlineLevel="0" collapsed="false">
      <c r="K4008" s="32" t="str">
        <f aca="false">IF(H4008="","",I4008*VLOOKUP(H4008,Kurse!$A$2:$B$5,2))</f>
        <v/>
      </c>
    </row>
    <row r="4009" customFormat="false" ht="12.8" hidden="false" customHeight="false" outlineLevel="0" collapsed="false">
      <c r="K4009" s="32" t="str">
        <f aca="false">IF(H4009="","",I4009*VLOOKUP(H4009,Kurse!$A$2:$B$5,2))</f>
        <v/>
      </c>
    </row>
    <row r="4010" customFormat="false" ht="12.8" hidden="false" customHeight="false" outlineLevel="0" collapsed="false">
      <c r="K4010" s="32" t="str">
        <f aca="false">IF(H4010="","",I4010*VLOOKUP(H4010,Kurse!$A$2:$B$5,2))</f>
        <v/>
      </c>
    </row>
    <row r="4011" customFormat="false" ht="12.8" hidden="false" customHeight="false" outlineLevel="0" collapsed="false">
      <c r="K4011" s="32" t="str">
        <f aca="false">IF(H4011="","",I4011*VLOOKUP(H4011,Kurse!$A$2:$B$5,2))</f>
        <v/>
      </c>
    </row>
    <row r="4012" customFormat="false" ht="12.8" hidden="false" customHeight="false" outlineLevel="0" collapsed="false">
      <c r="K4012" s="32" t="str">
        <f aca="false">IF(H4012="","",I4012*VLOOKUP(H4012,Kurse!$A$2:$B$5,2))</f>
        <v/>
      </c>
    </row>
    <row r="4013" customFormat="false" ht="12.8" hidden="false" customHeight="false" outlineLevel="0" collapsed="false">
      <c r="K4013" s="32" t="str">
        <f aca="false">IF(H4013="","",I4013*VLOOKUP(H4013,Kurse!$A$2:$B$5,2))</f>
        <v/>
      </c>
    </row>
    <row r="4014" customFormat="false" ht="12.8" hidden="false" customHeight="false" outlineLevel="0" collapsed="false">
      <c r="K4014" s="32" t="str">
        <f aca="false">IF(H4014="","",I4014*VLOOKUP(H4014,Kurse!$A$2:$B$5,2))</f>
        <v/>
      </c>
    </row>
    <row r="4015" customFormat="false" ht="12.8" hidden="false" customHeight="false" outlineLevel="0" collapsed="false">
      <c r="K4015" s="32" t="str">
        <f aca="false">IF(H4015="","",I4015*VLOOKUP(H4015,Kurse!$A$2:$B$5,2))</f>
        <v/>
      </c>
    </row>
    <row r="4016" customFormat="false" ht="12.8" hidden="false" customHeight="false" outlineLevel="0" collapsed="false">
      <c r="K4016" s="32" t="str">
        <f aca="false">IF(H4016="","",I4016*VLOOKUP(H4016,Kurse!$A$2:$B$5,2))</f>
        <v/>
      </c>
    </row>
    <row r="4017" customFormat="false" ht="12.8" hidden="false" customHeight="false" outlineLevel="0" collapsed="false">
      <c r="K4017" s="32" t="str">
        <f aca="false">IF(H4017="","",I4017*VLOOKUP(H4017,Kurse!$A$2:$B$5,2))</f>
        <v/>
      </c>
    </row>
    <row r="4018" customFormat="false" ht="12.8" hidden="false" customHeight="false" outlineLevel="0" collapsed="false">
      <c r="K4018" s="32" t="str">
        <f aca="false">IF(H4018="","",I4018*VLOOKUP(H4018,Kurse!$A$2:$B$5,2))</f>
        <v/>
      </c>
    </row>
    <row r="4019" customFormat="false" ht="12.8" hidden="false" customHeight="false" outlineLevel="0" collapsed="false">
      <c r="K4019" s="32" t="str">
        <f aca="false">IF(H4019="","",I4019*VLOOKUP(H4019,Kurse!$A$2:$B$5,2))</f>
        <v/>
      </c>
    </row>
    <row r="4020" customFormat="false" ht="12.8" hidden="false" customHeight="false" outlineLevel="0" collapsed="false">
      <c r="K4020" s="32" t="str">
        <f aca="false">IF(H4020="","",I4020*VLOOKUP(H4020,Kurse!$A$2:$B$5,2))</f>
        <v/>
      </c>
    </row>
    <row r="4021" customFormat="false" ht="12.8" hidden="false" customHeight="false" outlineLevel="0" collapsed="false">
      <c r="K4021" s="32" t="str">
        <f aca="false">IF(H4021="","",I4021*VLOOKUP(H4021,Kurse!$A$2:$B$5,2))</f>
        <v/>
      </c>
    </row>
    <row r="4022" customFormat="false" ht="12.8" hidden="false" customHeight="false" outlineLevel="0" collapsed="false">
      <c r="K4022" s="32" t="str">
        <f aca="false">IF(H4022="","",I4022*VLOOKUP(H4022,Kurse!$A$2:$B$5,2))</f>
        <v/>
      </c>
    </row>
    <row r="4023" customFormat="false" ht="12.8" hidden="false" customHeight="false" outlineLevel="0" collapsed="false">
      <c r="K4023" s="32" t="str">
        <f aca="false">IF(H4023="","",I4023*VLOOKUP(H4023,Kurse!$A$2:$B$5,2))</f>
        <v/>
      </c>
    </row>
    <row r="4024" customFormat="false" ht="12.8" hidden="false" customHeight="false" outlineLevel="0" collapsed="false">
      <c r="K4024" s="32" t="str">
        <f aca="false">IF(H4024="","",I4024*VLOOKUP(H4024,Kurse!$A$2:$B$5,2))</f>
        <v/>
      </c>
    </row>
    <row r="4025" customFormat="false" ht="12.8" hidden="false" customHeight="false" outlineLevel="0" collapsed="false">
      <c r="K4025" s="32" t="str">
        <f aca="false">IF(H4025="","",I4025*VLOOKUP(H4025,Kurse!$A$2:$B$5,2))</f>
        <v/>
      </c>
    </row>
    <row r="4026" customFormat="false" ht="12.8" hidden="false" customHeight="false" outlineLevel="0" collapsed="false">
      <c r="K4026" s="32" t="str">
        <f aca="false">IF(H4026="","",I4026*VLOOKUP(H4026,Kurse!$A$2:$B$5,2))</f>
        <v/>
      </c>
    </row>
    <row r="4027" customFormat="false" ht="12.8" hidden="false" customHeight="false" outlineLevel="0" collapsed="false">
      <c r="K4027" s="32" t="str">
        <f aca="false">IF(H4027="","",I4027*VLOOKUP(H4027,Kurse!$A$2:$B$5,2))</f>
        <v/>
      </c>
    </row>
    <row r="4028" customFormat="false" ht="12.8" hidden="false" customHeight="false" outlineLevel="0" collapsed="false">
      <c r="K4028" s="32" t="str">
        <f aca="false">IF(H4028="","",I4028*VLOOKUP(H4028,Kurse!$A$2:$B$5,2))</f>
        <v/>
      </c>
    </row>
    <row r="4029" customFormat="false" ht="12.8" hidden="false" customHeight="false" outlineLevel="0" collapsed="false">
      <c r="K4029" s="32" t="str">
        <f aca="false">IF(H4029="","",I4029*VLOOKUP(H4029,Kurse!$A$2:$B$5,2))</f>
        <v/>
      </c>
    </row>
    <row r="4030" customFormat="false" ht="12.8" hidden="false" customHeight="false" outlineLevel="0" collapsed="false">
      <c r="K4030" s="32" t="str">
        <f aca="false">IF(H4030="","",I4030*VLOOKUP(H4030,Kurse!$A$2:$B$5,2))</f>
        <v/>
      </c>
    </row>
    <row r="4031" customFormat="false" ht="12.8" hidden="false" customHeight="false" outlineLevel="0" collapsed="false">
      <c r="K4031" s="32" t="str">
        <f aca="false">IF(H4031="","",I4031*VLOOKUP(H4031,Kurse!$A$2:$B$5,2))</f>
        <v/>
      </c>
    </row>
    <row r="4032" customFormat="false" ht="12.8" hidden="false" customHeight="false" outlineLevel="0" collapsed="false">
      <c r="K4032" s="32" t="str">
        <f aca="false">IF(H4032="","",I4032*VLOOKUP(H4032,Kurse!$A$2:$B$5,2))</f>
        <v/>
      </c>
    </row>
    <row r="4033" customFormat="false" ht="12.8" hidden="false" customHeight="false" outlineLevel="0" collapsed="false">
      <c r="K4033" s="32" t="str">
        <f aca="false">IF(H4033="","",I4033*VLOOKUP(H4033,Kurse!$A$2:$B$5,2))</f>
        <v/>
      </c>
    </row>
    <row r="4034" customFormat="false" ht="12.8" hidden="false" customHeight="false" outlineLevel="0" collapsed="false">
      <c r="K4034" s="32" t="str">
        <f aca="false">IF(H4034="","",I4034*VLOOKUP(H4034,Kurse!$A$2:$B$5,2))</f>
        <v/>
      </c>
    </row>
    <row r="4035" customFormat="false" ht="12.8" hidden="false" customHeight="false" outlineLevel="0" collapsed="false">
      <c r="K4035" s="32" t="str">
        <f aca="false">IF(H4035="","",I4035*VLOOKUP(H4035,Kurse!$A$2:$B$5,2))</f>
        <v/>
      </c>
    </row>
    <row r="4036" customFormat="false" ht="12.8" hidden="false" customHeight="false" outlineLevel="0" collapsed="false">
      <c r="K4036" s="32" t="str">
        <f aca="false">IF(H4036="","",I4036*VLOOKUP(H4036,Kurse!$A$2:$B$5,2))</f>
        <v/>
      </c>
    </row>
    <row r="4037" customFormat="false" ht="12.8" hidden="false" customHeight="false" outlineLevel="0" collapsed="false">
      <c r="K4037" s="32" t="str">
        <f aca="false">IF(H4037="","",I4037*VLOOKUP(H4037,Kurse!$A$2:$B$5,2))</f>
        <v/>
      </c>
    </row>
    <row r="4038" customFormat="false" ht="12.8" hidden="false" customHeight="false" outlineLevel="0" collapsed="false">
      <c r="K4038" s="32" t="str">
        <f aca="false">IF(H4038="","",I4038*VLOOKUP(H4038,Kurse!$A$2:$B$5,2))</f>
        <v/>
      </c>
    </row>
    <row r="4039" customFormat="false" ht="12.8" hidden="false" customHeight="false" outlineLevel="0" collapsed="false">
      <c r="K4039" s="32" t="str">
        <f aca="false">IF(H4039="","",I4039*VLOOKUP(H4039,Kurse!$A$2:$B$5,2))</f>
        <v/>
      </c>
    </row>
    <row r="4040" customFormat="false" ht="12.8" hidden="false" customHeight="false" outlineLevel="0" collapsed="false">
      <c r="K4040" s="32" t="str">
        <f aca="false">IF(H4040="","",I4040*VLOOKUP(H4040,Kurse!$A$2:$B$5,2))</f>
        <v/>
      </c>
    </row>
    <row r="4041" customFormat="false" ht="12.8" hidden="false" customHeight="false" outlineLevel="0" collapsed="false">
      <c r="K4041" s="32" t="str">
        <f aca="false">IF(H4041="","",I4041*VLOOKUP(H4041,Kurse!$A$2:$B$5,2))</f>
        <v/>
      </c>
    </row>
    <row r="4042" customFormat="false" ht="12.8" hidden="false" customHeight="false" outlineLevel="0" collapsed="false">
      <c r="K4042" s="32" t="str">
        <f aca="false">IF(H4042="","",I4042*VLOOKUP(H4042,Kurse!$A$2:$B$5,2))</f>
        <v/>
      </c>
    </row>
    <row r="4043" customFormat="false" ht="12.8" hidden="false" customHeight="false" outlineLevel="0" collapsed="false">
      <c r="K4043" s="32" t="str">
        <f aca="false">IF(H4043="","",I4043*VLOOKUP(H4043,Kurse!$A$2:$B$5,2))</f>
        <v/>
      </c>
    </row>
    <row r="4044" customFormat="false" ht="12.8" hidden="false" customHeight="false" outlineLevel="0" collapsed="false">
      <c r="K4044" s="32" t="str">
        <f aca="false">IF(H4044="","",I4044*VLOOKUP(H4044,Kurse!$A$2:$B$5,2))</f>
        <v/>
      </c>
    </row>
    <row r="4045" customFormat="false" ht="12.8" hidden="false" customHeight="false" outlineLevel="0" collapsed="false">
      <c r="K4045" s="32" t="str">
        <f aca="false">IF(H4045="","",I4045*VLOOKUP(H4045,Kurse!$A$2:$B$5,2))</f>
        <v/>
      </c>
    </row>
    <row r="4046" customFormat="false" ht="12.8" hidden="false" customHeight="false" outlineLevel="0" collapsed="false">
      <c r="K4046" s="32" t="str">
        <f aca="false">IF(H4046="","",I4046*VLOOKUP(H4046,Kurse!$A$2:$B$5,2))</f>
        <v/>
      </c>
    </row>
    <row r="4047" customFormat="false" ht="12.8" hidden="false" customHeight="false" outlineLevel="0" collapsed="false">
      <c r="K4047" s="32" t="str">
        <f aca="false">IF(H4047="","",I4047*VLOOKUP(H4047,Kurse!$A$2:$B$5,2))</f>
        <v/>
      </c>
    </row>
    <row r="4048" customFormat="false" ht="12.8" hidden="false" customHeight="false" outlineLevel="0" collapsed="false">
      <c r="K4048" s="32" t="str">
        <f aca="false">IF(H4048="","",I4048*VLOOKUP(H4048,Kurse!$A$2:$B$5,2))</f>
        <v/>
      </c>
    </row>
    <row r="4049" customFormat="false" ht="12.8" hidden="false" customHeight="false" outlineLevel="0" collapsed="false">
      <c r="K4049" s="32" t="str">
        <f aca="false">IF(H4049="","",I4049*VLOOKUP(H4049,Kurse!$A$2:$B$5,2))</f>
        <v/>
      </c>
    </row>
    <row r="4050" customFormat="false" ht="12.8" hidden="false" customHeight="false" outlineLevel="0" collapsed="false">
      <c r="K4050" s="32" t="str">
        <f aca="false">IF(H4050="","",I4050*VLOOKUP(H4050,Kurse!$A$2:$B$5,2))</f>
        <v/>
      </c>
    </row>
    <row r="4051" customFormat="false" ht="12.8" hidden="false" customHeight="false" outlineLevel="0" collapsed="false">
      <c r="K4051" s="32" t="str">
        <f aca="false">IF(H4051="","",I4051*VLOOKUP(H4051,Kurse!$A$2:$B$5,2))</f>
        <v/>
      </c>
    </row>
    <row r="4052" customFormat="false" ht="12.8" hidden="false" customHeight="false" outlineLevel="0" collapsed="false">
      <c r="K4052" s="32" t="str">
        <f aca="false">IF(H4052="","",I4052*VLOOKUP(H4052,Kurse!$A$2:$B$5,2))</f>
        <v/>
      </c>
    </row>
    <row r="4053" customFormat="false" ht="12.8" hidden="false" customHeight="false" outlineLevel="0" collapsed="false">
      <c r="K4053" s="32" t="str">
        <f aca="false">IF(H4053="","",I4053*VLOOKUP(H4053,Kurse!$A$2:$B$5,2))</f>
        <v/>
      </c>
    </row>
    <row r="4054" customFormat="false" ht="12.8" hidden="false" customHeight="false" outlineLevel="0" collapsed="false">
      <c r="K4054" s="32" t="str">
        <f aca="false">IF(H4054="","",I4054*VLOOKUP(H4054,Kurse!$A$2:$B$5,2))</f>
        <v/>
      </c>
    </row>
    <row r="4055" customFormat="false" ht="12.8" hidden="false" customHeight="false" outlineLevel="0" collapsed="false">
      <c r="K4055" s="32" t="str">
        <f aca="false">IF(H4055="","",I4055*VLOOKUP(H4055,Kurse!$A$2:$B$5,2))</f>
        <v/>
      </c>
    </row>
    <row r="4056" customFormat="false" ht="12.8" hidden="false" customHeight="false" outlineLevel="0" collapsed="false">
      <c r="K4056" s="32" t="str">
        <f aca="false">IF(H4056="","",I4056*VLOOKUP(H4056,Kurse!$A$2:$B$5,2))</f>
        <v/>
      </c>
    </row>
    <row r="4057" customFormat="false" ht="12.8" hidden="false" customHeight="false" outlineLevel="0" collapsed="false">
      <c r="K4057" s="32" t="str">
        <f aca="false">IF(H4057="","",I4057*VLOOKUP(H4057,Kurse!$A$2:$B$5,2))</f>
        <v/>
      </c>
    </row>
    <row r="4058" customFormat="false" ht="12.8" hidden="false" customHeight="false" outlineLevel="0" collapsed="false">
      <c r="K4058" s="32" t="str">
        <f aca="false">IF(H4058="","",I4058*VLOOKUP(H4058,Kurse!$A$2:$B$5,2))</f>
        <v/>
      </c>
    </row>
    <row r="4059" customFormat="false" ht="12.8" hidden="false" customHeight="false" outlineLevel="0" collapsed="false">
      <c r="K4059" s="32" t="str">
        <f aca="false">IF(H4059="","",I4059*VLOOKUP(H4059,Kurse!$A$2:$B$5,2))</f>
        <v/>
      </c>
    </row>
    <row r="4060" customFormat="false" ht="12.8" hidden="false" customHeight="false" outlineLevel="0" collapsed="false">
      <c r="K4060" s="32" t="str">
        <f aca="false">IF(H4060="","",I4060*VLOOKUP(H4060,Kurse!$A$2:$B$5,2))</f>
        <v/>
      </c>
    </row>
    <row r="4061" customFormat="false" ht="12.8" hidden="false" customHeight="false" outlineLevel="0" collapsed="false">
      <c r="K4061" s="32" t="str">
        <f aca="false">IF(H4061="","",I4061*VLOOKUP(H4061,Kurse!$A$2:$B$5,2))</f>
        <v/>
      </c>
    </row>
    <row r="4062" customFormat="false" ht="12.8" hidden="false" customHeight="false" outlineLevel="0" collapsed="false">
      <c r="K4062" s="32" t="str">
        <f aca="false">IF(H4062="","",I4062*VLOOKUP(H4062,Kurse!$A$2:$B$5,2))</f>
        <v/>
      </c>
    </row>
    <row r="4063" customFormat="false" ht="12.8" hidden="false" customHeight="false" outlineLevel="0" collapsed="false">
      <c r="K4063" s="32" t="str">
        <f aca="false">IF(H4063="","",I4063*VLOOKUP(H4063,Kurse!$A$2:$B$5,2))</f>
        <v/>
      </c>
    </row>
    <row r="4064" customFormat="false" ht="12.8" hidden="false" customHeight="false" outlineLevel="0" collapsed="false">
      <c r="K4064" s="32" t="str">
        <f aca="false">IF(H4064="","",I4064*VLOOKUP(H4064,Kurse!$A$2:$B$5,2))</f>
        <v/>
      </c>
    </row>
    <row r="4065" customFormat="false" ht="12.8" hidden="false" customHeight="false" outlineLevel="0" collapsed="false">
      <c r="K4065" s="32" t="str">
        <f aca="false">IF(H4065="","",I4065*VLOOKUP(H4065,Kurse!$A$2:$B$5,2))</f>
        <v/>
      </c>
    </row>
    <row r="4066" customFormat="false" ht="12.8" hidden="false" customHeight="false" outlineLevel="0" collapsed="false">
      <c r="K4066" s="32" t="str">
        <f aca="false">IF(H4066="","",I4066*VLOOKUP(H4066,Kurse!$A$2:$B$5,2))</f>
        <v/>
      </c>
    </row>
    <row r="4067" customFormat="false" ht="12.8" hidden="false" customHeight="false" outlineLevel="0" collapsed="false">
      <c r="K4067" s="32" t="str">
        <f aca="false">IF(H4067="","",I4067*VLOOKUP(H4067,Kurse!$A$2:$B$5,2))</f>
        <v/>
      </c>
    </row>
    <row r="4068" customFormat="false" ht="12.8" hidden="false" customHeight="false" outlineLevel="0" collapsed="false">
      <c r="K4068" s="32" t="str">
        <f aca="false">IF(H4068="","",I4068*VLOOKUP(H4068,Kurse!$A$2:$B$5,2))</f>
        <v/>
      </c>
    </row>
    <row r="4069" customFormat="false" ht="12.8" hidden="false" customHeight="false" outlineLevel="0" collapsed="false">
      <c r="K4069" s="32" t="str">
        <f aca="false">IF(H4069="","",I4069*VLOOKUP(H4069,Kurse!$A$2:$B$5,2))</f>
        <v/>
      </c>
    </row>
    <row r="4070" customFormat="false" ht="12.8" hidden="false" customHeight="false" outlineLevel="0" collapsed="false">
      <c r="K4070" s="32" t="str">
        <f aca="false">IF(H4070="","",I4070*VLOOKUP(H4070,Kurse!$A$2:$B$5,2))</f>
        <v/>
      </c>
    </row>
    <row r="4071" customFormat="false" ht="12.8" hidden="false" customHeight="false" outlineLevel="0" collapsed="false">
      <c r="K4071" s="32" t="str">
        <f aca="false">IF(H4071="","",I4071*VLOOKUP(H4071,Kurse!$A$2:$B$5,2))</f>
        <v/>
      </c>
    </row>
    <row r="4072" customFormat="false" ht="12.8" hidden="false" customHeight="false" outlineLevel="0" collapsed="false">
      <c r="K4072" s="32" t="str">
        <f aca="false">IF(H4072="","",I4072*VLOOKUP(H4072,Kurse!$A$2:$B$5,2))</f>
        <v/>
      </c>
    </row>
    <row r="4073" customFormat="false" ht="12.8" hidden="false" customHeight="false" outlineLevel="0" collapsed="false">
      <c r="K4073" s="32" t="str">
        <f aca="false">IF(H4073="","",I4073*VLOOKUP(H4073,Kurse!$A$2:$B$5,2))</f>
        <v/>
      </c>
    </row>
    <row r="4074" customFormat="false" ht="12.8" hidden="false" customHeight="false" outlineLevel="0" collapsed="false">
      <c r="K4074" s="32" t="str">
        <f aca="false">IF(H4074="","",I4074*VLOOKUP(H4074,Kurse!$A$2:$B$5,2))</f>
        <v/>
      </c>
    </row>
    <row r="4075" customFormat="false" ht="12.8" hidden="false" customHeight="false" outlineLevel="0" collapsed="false">
      <c r="K4075" s="32" t="str">
        <f aca="false">IF(H4075="","",I4075*VLOOKUP(H4075,Kurse!$A$2:$B$5,2))</f>
        <v/>
      </c>
    </row>
    <row r="4076" customFormat="false" ht="12.8" hidden="false" customHeight="false" outlineLevel="0" collapsed="false">
      <c r="K4076" s="32" t="str">
        <f aca="false">IF(H4076="","",I4076*VLOOKUP(H4076,Kurse!$A$2:$B$5,2))</f>
        <v/>
      </c>
    </row>
    <row r="4077" customFormat="false" ht="12.8" hidden="false" customHeight="false" outlineLevel="0" collapsed="false">
      <c r="K4077" s="32" t="str">
        <f aca="false">IF(H4077="","",I4077*VLOOKUP(H4077,Kurse!$A$2:$B$5,2))</f>
        <v/>
      </c>
    </row>
    <row r="4078" customFormat="false" ht="12.8" hidden="false" customHeight="false" outlineLevel="0" collapsed="false">
      <c r="K4078" s="32" t="str">
        <f aca="false">IF(H4078="","",I4078*VLOOKUP(H4078,Kurse!$A$2:$B$5,2))</f>
        <v/>
      </c>
    </row>
    <row r="4079" customFormat="false" ht="12.8" hidden="false" customHeight="false" outlineLevel="0" collapsed="false">
      <c r="K4079" s="32" t="str">
        <f aca="false">IF(H4079="","",I4079*VLOOKUP(H4079,Kurse!$A$2:$B$5,2))</f>
        <v/>
      </c>
    </row>
    <row r="4080" customFormat="false" ht="12.8" hidden="false" customHeight="false" outlineLevel="0" collapsed="false">
      <c r="K4080" s="32" t="str">
        <f aca="false">IF(H4080="","",I4080*VLOOKUP(H4080,Kurse!$A$2:$B$5,2))</f>
        <v/>
      </c>
    </row>
    <row r="4081" customFormat="false" ht="12.8" hidden="false" customHeight="false" outlineLevel="0" collapsed="false">
      <c r="K4081" s="32" t="str">
        <f aca="false">IF(H4081="","",I4081*VLOOKUP(H4081,Kurse!$A$2:$B$5,2))</f>
        <v/>
      </c>
    </row>
    <row r="4082" customFormat="false" ht="12.8" hidden="false" customHeight="false" outlineLevel="0" collapsed="false">
      <c r="K4082" s="32" t="str">
        <f aca="false">IF(H4082="","",I4082*VLOOKUP(H4082,Kurse!$A$2:$B$5,2))</f>
        <v/>
      </c>
    </row>
    <row r="4083" customFormat="false" ht="12.8" hidden="false" customHeight="false" outlineLevel="0" collapsed="false">
      <c r="K4083" s="32" t="str">
        <f aca="false">IF(H4083="","",I4083*VLOOKUP(H4083,Kurse!$A$2:$B$5,2))</f>
        <v/>
      </c>
    </row>
    <row r="4084" customFormat="false" ht="12.8" hidden="false" customHeight="false" outlineLevel="0" collapsed="false">
      <c r="K4084" s="32" t="str">
        <f aca="false">IF(H4084="","",I4084*VLOOKUP(H4084,Kurse!$A$2:$B$5,2))</f>
        <v/>
      </c>
    </row>
    <row r="4085" customFormat="false" ht="12.8" hidden="false" customHeight="false" outlineLevel="0" collapsed="false">
      <c r="K4085" s="32" t="str">
        <f aca="false">IF(H4085="","",I4085*VLOOKUP(H4085,Kurse!$A$2:$B$5,2))</f>
        <v/>
      </c>
    </row>
    <row r="4086" customFormat="false" ht="12.8" hidden="false" customHeight="false" outlineLevel="0" collapsed="false">
      <c r="K4086" s="32" t="str">
        <f aca="false">IF(H4086="","",I4086*VLOOKUP(H4086,Kurse!$A$2:$B$5,2))</f>
        <v/>
      </c>
    </row>
    <row r="4087" customFormat="false" ht="12.8" hidden="false" customHeight="false" outlineLevel="0" collapsed="false">
      <c r="K4087" s="32" t="str">
        <f aca="false">IF(H4087="","",I4087*VLOOKUP(H4087,Kurse!$A$2:$B$5,2))</f>
        <v/>
      </c>
    </row>
    <row r="4088" customFormat="false" ht="12.8" hidden="false" customHeight="false" outlineLevel="0" collapsed="false">
      <c r="K4088" s="32" t="str">
        <f aca="false">IF(H4088="","",I4088*VLOOKUP(H4088,Kurse!$A$2:$B$5,2))</f>
        <v/>
      </c>
    </row>
    <row r="4089" customFormat="false" ht="12.8" hidden="false" customHeight="false" outlineLevel="0" collapsed="false">
      <c r="K4089" s="32" t="str">
        <f aca="false">IF(H4089="","",I4089*VLOOKUP(H4089,Kurse!$A$2:$B$5,2))</f>
        <v/>
      </c>
    </row>
    <row r="4090" customFormat="false" ht="12.8" hidden="false" customHeight="false" outlineLevel="0" collapsed="false">
      <c r="K4090" s="32" t="str">
        <f aca="false">IF(H4090="","",I4090*VLOOKUP(H4090,Kurse!$A$2:$B$5,2))</f>
        <v/>
      </c>
    </row>
    <row r="4091" customFormat="false" ht="12.8" hidden="false" customHeight="false" outlineLevel="0" collapsed="false">
      <c r="K4091" s="32" t="str">
        <f aca="false">IF(H4091="","",I4091*VLOOKUP(H4091,Kurse!$A$2:$B$5,2))</f>
        <v/>
      </c>
    </row>
    <row r="4092" customFormat="false" ht="12.8" hidden="false" customHeight="false" outlineLevel="0" collapsed="false">
      <c r="K4092" s="32" t="str">
        <f aca="false">IF(H4092="","",I4092*VLOOKUP(H4092,Kurse!$A$2:$B$5,2))</f>
        <v/>
      </c>
    </row>
    <row r="4093" customFormat="false" ht="12.8" hidden="false" customHeight="false" outlineLevel="0" collapsed="false">
      <c r="K4093" s="32" t="str">
        <f aca="false">IF(H4093="","",I4093*VLOOKUP(H4093,Kurse!$A$2:$B$5,2))</f>
        <v/>
      </c>
    </row>
    <row r="4094" customFormat="false" ht="12.8" hidden="false" customHeight="false" outlineLevel="0" collapsed="false">
      <c r="K4094" s="32" t="str">
        <f aca="false">IF(H4094="","",I4094*VLOOKUP(H4094,Kurse!$A$2:$B$5,2))</f>
        <v/>
      </c>
    </row>
    <row r="4095" customFormat="false" ht="12.8" hidden="false" customHeight="false" outlineLevel="0" collapsed="false">
      <c r="K4095" s="32" t="str">
        <f aca="false">IF(H4095="","",I4095*VLOOKUP(H4095,Kurse!$A$2:$B$5,2))</f>
        <v/>
      </c>
    </row>
    <row r="4096" customFormat="false" ht="12.8" hidden="false" customHeight="false" outlineLevel="0" collapsed="false">
      <c r="K4096" s="32" t="str">
        <f aca="false">IF(H4096="","",I4096*VLOOKUP(H4096,Kurse!$A$2:$B$5,2))</f>
        <v/>
      </c>
    </row>
    <row r="4097" customFormat="false" ht="12.8" hidden="false" customHeight="false" outlineLevel="0" collapsed="false">
      <c r="K4097" s="32" t="str">
        <f aca="false">IF(H4097="","",I4097*VLOOKUP(H4097,Kurse!$A$2:$B$5,2))</f>
        <v/>
      </c>
    </row>
    <row r="4098" customFormat="false" ht="12.8" hidden="false" customHeight="false" outlineLevel="0" collapsed="false">
      <c r="K4098" s="32" t="str">
        <f aca="false">IF(H4098="","",I4098*VLOOKUP(H4098,Kurse!$A$2:$B$5,2))</f>
        <v/>
      </c>
    </row>
    <row r="4099" customFormat="false" ht="12.8" hidden="false" customHeight="false" outlineLevel="0" collapsed="false">
      <c r="K4099" s="32" t="str">
        <f aca="false">IF(H4099="","",I4099*VLOOKUP(H4099,Kurse!$A$2:$B$5,2))</f>
        <v/>
      </c>
    </row>
    <row r="4100" customFormat="false" ht="12.8" hidden="false" customHeight="false" outlineLevel="0" collapsed="false">
      <c r="K4100" s="32" t="str">
        <f aca="false">IF(H4100="","",I4100*VLOOKUP(H4100,Kurse!$A$2:$B$5,2))</f>
        <v/>
      </c>
    </row>
    <row r="4101" customFormat="false" ht="12.8" hidden="false" customHeight="false" outlineLevel="0" collapsed="false">
      <c r="K4101" s="32" t="str">
        <f aca="false">IF(H4101="","",I4101*VLOOKUP(H4101,Kurse!$A$2:$B$5,2))</f>
        <v/>
      </c>
    </row>
    <row r="4102" customFormat="false" ht="12.8" hidden="false" customHeight="false" outlineLevel="0" collapsed="false">
      <c r="K4102" s="32" t="str">
        <f aca="false">IF(H4102="","",I4102*VLOOKUP(H4102,Kurse!$A$2:$B$5,2))</f>
        <v/>
      </c>
    </row>
    <row r="4103" customFormat="false" ht="12.8" hidden="false" customHeight="false" outlineLevel="0" collapsed="false">
      <c r="K4103" s="32" t="str">
        <f aca="false">IF(H4103="","",I4103*VLOOKUP(H4103,Kurse!$A$2:$B$5,2))</f>
        <v/>
      </c>
    </row>
    <row r="4104" customFormat="false" ht="12.8" hidden="false" customHeight="false" outlineLevel="0" collapsed="false">
      <c r="K4104" s="32" t="str">
        <f aca="false">IF(H4104="","",I4104*VLOOKUP(H4104,Kurse!$A$2:$B$5,2))</f>
        <v/>
      </c>
    </row>
    <row r="4105" customFormat="false" ht="12.8" hidden="false" customHeight="false" outlineLevel="0" collapsed="false">
      <c r="K4105" s="32" t="str">
        <f aca="false">IF(H4105="","",I4105*VLOOKUP(H4105,Kurse!$A$2:$B$5,2))</f>
        <v/>
      </c>
    </row>
    <row r="4106" customFormat="false" ht="12.8" hidden="false" customHeight="false" outlineLevel="0" collapsed="false">
      <c r="K4106" s="32" t="str">
        <f aca="false">IF(H4106="","",I4106*VLOOKUP(H4106,Kurse!$A$2:$B$5,2))</f>
        <v/>
      </c>
    </row>
    <row r="4107" customFormat="false" ht="12.8" hidden="false" customHeight="false" outlineLevel="0" collapsed="false">
      <c r="K4107" s="32" t="str">
        <f aca="false">IF(H4107="","",I4107*VLOOKUP(H4107,Kurse!$A$2:$B$5,2))</f>
        <v/>
      </c>
    </row>
    <row r="4108" customFormat="false" ht="12.8" hidden="false" customHeight="false" outlineLevel="0" collapsed="false">
      <c r="K4108" s="32" t="str">
        <f aca="false">IF(H4108="","",I4108*VLOOKUP(H4108,Kurse!$A$2:$B$5,2))</f>
        <v/>
      </c>
    </row>
    <row r="4109" customFormat="false" ht="12.8" hidden="false" customHeight="false" outlineLevel="0" collapsed="false">
      <c r="K4109" s="32" t="str">
        <f aca="false">IF(H4109="","",I4109*VLOOKUP(H4109,Kurse!$A$2:$B$5,2))</f>
        <v/>
      </c>
    </row>
    <row r="4110" customFormat="false" ht="12.8" hidden="false" customHeight="false" outlineLevel="0" collapsed="false">
      <c r="K4110" s="32" t="str">
        <f aca="false">IF(H4110="","",I4110*VLOOKUP(H4110,Kurse!$A$2:$B$5,2))</f>
        <v/>
      </c>
    </row>
    <row r="4111" customFormat="false" ht="12.8" hidden="false" customHeight="false" outlineLevel="0" collapsed="false">
      <c r="K4111" s="32" t="str">
        <f aca="false">IF(H4111="","",I4111*VLOOKUP(H4111,Kurse!$A$2:$B$5,2))</f>
        <v/>
      </c>
    </row>
    <row r="4112" customFormat="false" ht="12.8" hidden="false" customHeight="false" outlineLevel="0" collapsed="false">
      <c r="K4112" s="32" t="str">
        <f aca="false">IF(H4112="","",I4112*VLOOKUP(H4112,Kurse!$A$2:$B$5,2))</f>
        <v/>
      </c>
    </row>
    <row r="4113" customFormat="false" ht="12.8" hidden="false" customHeight="false" outlineLevel="0" collapsed="false">
      <c r="K4113" s="32" t="str">
        <f aca="false">IF(H4113="","",I4113*VLOOKUP(H4113,Kurse!$A$2:$B$5,2))</f>
        <v/>
      </c>
    </row>
    <row r="4114" customFormat="false" ht="12.8" hidden="false" customHeight="false" outlineLevel="0" collapsed="false">
      <c r="K4114" s="32" t="str">
        <f aca="false">IF(H4114="","",I4114*VLOOKUP(H4114,Kurse!$A$2:$B$5,2))</f>
        <v/>
      </c>
    </row>
    <row r="4115" customFormat="false" ht="12.8" hidden="false" customHeight="false" outlineLevel="0" collapsed="false">
      <c r="K4115" s="32" t="str">
        <f aca="false">IF(H4115="","",I4115*VLOOKUP(H4115,Kurse!$A$2:$B$5,2))</f>
        <v/>
      </c>
    </row>
    <row r="4116" customFormat="false" ht="12.8" hidden="false" customHeight="false" outlineLevel="0" collapsed="false">
      <c r="K4116" s="32" t="str">
        <f aca="false">IF(H4116="","",I4116*VLOOKUP(H4116,Kurse!$A$2:$B$5,2))</f>
        <v/>
      </c>
    </row>
    <row r="4117" customFormat="false" ht="12.8" hidden="false" customHeight="false" outlineLevel="0" collapsed="false">
      <c r="K4117" s="32" t="str">
        <f aca="false">IF(H4117="","",I4117*VLOOKUP(H4117,Kurse!$A$2:$B$5,2))</f>
        <v/>
      </c>
    </row>
    <row r="4118" customFormat="false" ht="12.8" hidden="false" customHeight="false" outlineLevel="0" collapsed="false">
      <c r="K4118" s="32" t="str">
        <f aca="false">IF(H4118="","",I4118*VLOOKUP(H4118,Kurse!$A$2:$B$5,2))</f>
        <v/>
      </c>
    </row>
    <row r="4119" customFormat="false" ht="12.8" hidden="false" customHeight="false" outlineLevel="0" collapsed="false">
      <c r="K4119" s="32" t="str">
        <f aca="false">IF(H4119="","",I4119*VLOOKUP(H4119,Kurse!$A$2:$B$5,2))</f>
        <v/>
      </c>
    </row>
    <row r="4120" customFormat="false" ht="12.8" hidden="false" customHeight="false" outlineLevel="0" collapsed="false">
      <c r="K4120" s="32" t="str">
        <f aca="false">IF(H4120="","",I4120*VLOOKUP(H4120,Kurse!$A$2:$B$5,2))</f>
        <v/>
      </c>
    </row>
    <row r="4121" customFormat="false" ht="12.8" hidden="false" customHeight="false" outlineLevel="0" collapsed="false">
      <c r="K4121" s="32" t="str">
        <f aca="false">IF(H4121="","",I4121*VLOOKUP(H4121,Kurse!$A$2:$B$5,2))</f>
        <v/>
      </c>
    </row>
    <row r="4122" customFormat="false" ht="12.8" hidden="false" customHeight="false" outlineLevel="0" collapsed="false">
      <c r="K4122" s="32" t="str">
        <f aca="false">IF(H4122="","",I4122*VLOOKUP(H4122,Kurse!$A$2:$B$5,2))</f>
        <v/>
      </c>
    </row>
    <row r="4123" customFormat="false" ht="12.8" hidden="false" customHeight="false" outlineLevel="0" collapsed="false">
      <c r="K4123" s="32" t="str">
        <f aca="false">IF(H4123="","",I4123*VLOOKUP(H4123,Kurse!$A$2:$B$5,2))</f>
        <v/>
      </c>
    </row>
    <row r="4124" customFormat="false" ht="12.8" hidden="false" customHeight="false" outlineLevel="0" collapsed="false">
      <c r="K4124" s="32" t="str">
        <f aca="false">IF(H4124="","",I4124*VLOOKUP(H4124,Kurse!$A$2:$B$5,2))</f>
        <v/>
      </c>
    </row>
    <row r="4125" customFormat="false" ht="12.8" hidden="false" customHeight="false" outlineLevel="0" collapsed="false">
      <c r="K4125" s="32" t="str">
        <f aca="false">IF(H4125="","",I4125*VLOOKUP(H4125,Kurse!$A$2:$B$5,2))</f>
        <v/>
      </c>
    </row>
    <row r="4126" customFormat="false" ht="12.8" hidden="false" customHeight="false" outlineLevel="0" collapsed="false">
      <c r="K4126" s="32" t="str">
        <f aca="false">IF(H4126="","",I4126*VLOOKUP(H4126,Kurse!$A$2:$B$5,2))</f>
        <v/>
      </c>
    </row>
    <row r="4127" customFormat="false" ht="12.8" hidden="false" customHeight="false" outlineLevel="0" collapsed="false">
      <c r="K4127" s="32" t="str">
        <f aca="false">IF(H4127="","",I4127*VLOOKUP(H4127,Kurse!$A$2:$B$5,2))</f>
        <v/>
      </c>
    </row>
    <row r="4128" customFormat="false" ht="12.8" hidden="false" customHeight="false" outlineLevel="0" collapsed="false">
      <c r="K4128" s="32" t="str">
        <f aca="false">IF(H4128="","",I4128*VLOOKUP(H4128,Kurse!$A$2:$B$5,2))</f>
        <v/>
      </c>
    </row>
    <row r="4129" customFormat="false" ht="12.8" hidden="false" customHeight="false" outlineLevel="0" collapsed="false">
      <c r="K4129" s="32" t="str">
        <f aca="false">IF(H4129="","",I4129*VLOOKUP(H4129,Kurse!$A$2:$B$5,2))</f>
        <v/>
      </c>
    </row>
    <row r="4130" customFormat="false" ht="12.8" hidden="false" customHeight="false" outlineLevel="0" collapsed="false">
      <c r="K4130" s="32" t="str">
        <f aca="false">IF(H4130="","",I4130*VLOOKUP(H4130,Kurse!$A$2:$B$5,2))</f>
        <v/>
      </c>
    </row>
    <row r="4131" customFormat="false" ht="12.8" hidden="false" customHeight="false" outlineLevel="0" collapsed="false">
      <c r="K4131" s="32" t="str">
        <f aca="false">IF(H4131="","",I4131*VLOOKUP(H4131,Kurse!$A$2:$B$5,2))</f>
        <v/>
      </c>
    </row>
    <row r="4132" customFormat="false" ht="12.8" hidden="false" customHeight="false" outlineLevel="0" collapsed="false">
      <c r="K4132" s="32" t="str">
        <f aca="false">IF(H4132="","",I4132*VLOOKUP(H4132,Kurse!$A$2:$B$5,2))</f>
        <v/>
      </c>
    </row>
    <row r="4133" customFormat="false" ht="12.8" hidden="false" customHeight="false" outlineLevel="0" collapsed="false">
      <c r="K4133" s="32" t="str">
        <f aca="false">IF(H4133="","",I4133*VLOOKUP(H4133,Kurse!$A$2:$B$5,2))</f>
        <v/>
      </c>
    </row>
    <row r="4134" customFormat="false" ht="12.8" hidden="false" customHeight="false" outlineLevel="0" collapsed="false">
      <c r="K4134" s="32" t="str">
        <f aca="false">IF(H4134="","",I4134*VLOOKUP(H4134,Kurse!$A$2:$B$5,2))</f>
        <v/>
      </c>
    </row>
    <row r="4135" customFormat="false" ht="12.8" hidden="false" customHeight="false" outlineLevel="0" collapsed="false">
      <c r="K4135" s="32" t="str">
        <f aca="false">IF(H4135="","",I4135*VLOOKUP(H4135,Kurse!$A$2:$B$5,2))</f>
        <v/>
      </c>
    </row>
    <row r="4136" customFormat="false" ht="12.8" hidden="false" customHeight="false" outlineLevel="0" collapsed="false">
      <c r="K4136" s="32" t="str">
        <f aca="false">IF(H4136="","",I4136*VLOOKUP(H4136,Kurse!$A$2:$B$5,2))</f>
        <v/>
      </c>
    </row>
    <row r="4137" customFormat="false" ht="12.8" hidden="false" customHeight="false" outlineLevel="0" collapsed="false">
      <c r="K4137" s="32" t="str">
        <f aca="false">IF(H4137="","",I4137*VLOOKUP(H4137,Kurse!$A$2:$B$5,2))</f>
        <v/>
      </c>
    </row>
    <row r="4138" customFormat="false" ht="12.8" hidden="false" customHeight="false" outlineLevel="0" collapsed="false">
      <c r="K4138" s="32" t="str">
        <f aca="false">IF(H4138="","",I4138*VLOOKUP(H4138,Kurse!$A$2:$B$5,2))</f>
        <v/>
      </c>
    </row>
    <row r="4139" customFormat="false" ht="12.8" hidden="false" customHeight="false" outlineLevel="0" collapsed="false">
      <c r="K4139" s="32" t="str">
        <f aca="false">IF(H4139="","",I4139*VLOOKUP(H4139,Kurse!$A$2:$B$5,2))</f>
        <v/>
      </c>
    </row>
    <row r="4140" customFormat="false" ht="12.8" hidden="false" customHeight="false" outlineLevel="0" collapsed="false">
      <c r="K4140" s="32" t="str">
        <f aca="false">IF(H4140="","",I4140*VLOOKUP(H4140,Kurse!$A$2:$B$5,2))</f>
        <v/>
      </c>
    </row>
    <row r="4141" customFormat="false" ht="12.8" hidden="false" customHeight="false" outlineLevel="0" collapsed="false">
      <c r="K4141" s="32" t="str">
        <f aca="false">IF(H4141="","",I4141*VLOOKUP(H4141,Kurse!$A$2:$B$5,2))</f>
        <v/>
      </c>
    </row>
    <row r="4142" customFormat="false" ht="12.8" hidden="false" customHeight="false" outlineLevel="0" collapsed="false">
      <c r="K4142" s="32" t="str">
        <f aca="false">IF(H4142="","",I4142*VLOOKUP(H4142,Kurse!$A$2:$B$5,2))</f>
        <v/>
      </c>
    </row>
    <row r="4143" customFormat="false" ht="12.8" hidden="false" customHeight="false" outlineLevel="0" collapsed="false">
      <c r="K4143" s="32" t="str">
        <f aca="false">IF(H4143="","",I4143*VLOOKUP(H4143,Kurse!$A$2:$B$5,2))</f>
        <v/>
      </c>
    </row>
    <row r="4144" customFormat="false" ht="12.8" hidden="false" customHeight="false" outlineLevel="0" collapsed="false">
      <c r="K4144" s="32" t="str">
        <f aca="false">IF(H4144="","",I4144*VLOOKUP(H4144,Kurse!$A$2:$B$5,2))</f>
        <v/>
      </c>
    </row>
    <row r="4145" customFormat="false" ht="12.8" hidden="false" customHeight="false" outlineLevel="0" collapsed="false">
      <c r="K4145" s="32" t="str">
        <f aca="false">IF(H4145="","",I4145*VLOOKUP(H4145,Kurse!$A$2:$B$5,2))</f>
        <v/>
      </c>
    </row>
    <row r="4146" customFormat="false" ht="12.8" hidden="false" customHeight="false" outlineLevel="0" collapsed="false">
      <c r="K4146" s="32" t="str">
        <f aca="false">IF(H4146="","",I4146*VLOOKUP(H4146,Kurse!$A$2:$B$5,2))</f>
        <v/>
      </c>
    </row>
    <row r="4147" customFormat="false" ht="12.8" hidden="false" customHeight="false" outlineLevel="0" collapsed="false">
      <c r="K4147" s="32" t="str">
        <f aca="false">IF(H4147="","",I4147*VLOOKUP(H4147,Kurse!$A$2:$B$5,2))</f>
        <v/>
      </c>
    </row>
    <row r="4148" customFormat="false" ht="12.8" hidden="false" customHeight="false" outlineLevel="0" collapsed="false">
      <c r="K4148" s="32" t="str">
        <f aca="false">IF(H4148="","",I4148*VLOOKUP(H4148,Kurse!$A$2:$B$5,2))</f>
        <v/>
      </c>
    </row>
    <row r="4149" customFormat="false" ht="12.8" hidden="false" customHeight="false" outlineLevel="0" collapsed="false">
      <c r="K4149" s="32" t="str">
        <f aca="false">IF(H4149="","",I4149*VLOOKUP(H4149,Kurse!$A$2:$B$5,2))</f>
        <v/>
      </c>
    </row>
    <row r="4150" customFormat="false" ht="12.8" hidden="false" customHeight="false" outlineLevel="0" collapsed="false">
      <c r="K4150" s="32" t="str">
        <f aca="false">IF(H4150="","",I4150*VLOOKUP(H4150,Kurse!$A$2:$B$5,2))</f>
        <v/>
      </c>
    </row>
    <row r="4151" customFormat="false" ht="12.8" hidden="false" customHeight="false" outlineLevel="0" collapsed="false">
      <c r="K4151" s="32" t="str">
        <f aca="false">IF(H4151="","",I4151*VLOOKUP(H4151,Kurse!$A$2:$B$5,2))</f>
        <v/>
      </c>
    </row>
    <row r="4152" customFormat="false" ht="12.8" hidden="false" customHeight="false" outlineLevel="0" collapsed="false">
      <c r="K4152" s="32" t="str">
        <f aca="false">IF(H4152="","",I4152*VLOOKUP(H4152,Kurse!$A$2:$B$5,2))</f>
        <v/>
      </c>
    </row>
    <row r="4153" customFormat="false" ht="12.8" hidden="false" customHeight="false" outlineLevel="0" collapsed="false">
      <c r="K4153" s="32" t="str">
        <f aca="false">IF(H4153="","",I4153*VLOOKUP(H4153,Kurse!$A$2:$B$5,2))</f>
        <v/>
      </c>
    </row>
    <row r="4154" customFormat="false" ht="12.8" hidden="false" customHeight="false" outlineLevel="0" collapsed="false">
      <c r="K4154" s="32" t="str">
        <f aca="false">IF(H4154="","",I4154*VLOOKUP(H4154,Kurse!$A$2:$B$5,2))</f>
        <v/>
      </c>
    </row>
    <row r="4155" customFormat="false" ht="12.8" hidden="false" customHeight="false" outlineLevel="0" collapsed="false">
      <c r="K4155" s="32" t="str">
        <f aca="false">IF(H4155="","",I4155*VLOOKUP(H4155,Kurse!$A$2:$B$5,2))</f>
        <v/>
      </c>
    </row>
    <row r="4156" customFormat="false" ht="12.8" hidden="false" customHeight="false" outlineLevel="0" collapsed="false">
      <c r="K4156" s="32" t="str">
        <f aca="false">IF(H4156="","",I4156*VLOOKUP(H4156,Kurse!$A$2:$B$5,2))</f>
        <v/>
      </c>
    </row>
    <row r="4157" customFormat="false" ht="12.8" hidden="false" customHeight="false" outlineLevel="0" collapsed="false">
      <c r="K4157" s="32" t="str">
        <f aca="false">IF(H4157="","",I4157*VLOOKUP(H4157,Kurse!$A$2:$B$5,2))</f>
        <v/>
      </c>
    </row>
    <row r="4158" customFormat="false" ht="12.8" hidden="false" customHeight="false" outlineLevel="0" collapsed="false">
      <c r="K4158" s="32" t="str">
        <f aca="false">IF(H4158="","",I4158*VLOOKUP(H4158,Kurse!$A$2:$B$5,2))</f>
        <v/>
      </c>
    </row>
    <row r="4159" customFormat="false" ht="12.8" hidden="false" customHeight="false" outlineLevel="0" collapsed="false">
      <c r="K4159" s="32" t="str">
        <f aca="false">IF(H4159="","",I4159*VLOOKUP(H4159,Kurse!$A$2:$B$5,2))</f>
        <v/>
      </c>
    </row>
    <row r="4160" customFormat="false" ht="12.8" hidden="false" customHeight="false" outlineLevel="0" collapsed="false">
      <c r="K4160" s="32" t="str">
        <f aca="false">IF(H4160="","",I4160*VLOOKUP(H4160,Kurse!$A$2:$B$5,2))</f>
        <v/>
      </c>
    </row>
    <row r="4161" customFormat="false" ht="12.8" hidden="false" customHeight="false" outlineLevel="0" collapsed="false">
      <c r="K4161" s="32" t="str">
        <f aca="false">IF(H4161="","",I4161*VLOOKUP(H4161,Kurse!$A$2:$B$5,2))</f>
        <v/>
      </c>
    </row>
    <row r="4162" customFormat="false" ht="12.8" hidden="false" customHeight="false" outlineLevel="0" collapsed="false">
      <c r="K4162" s="32" t="str">
        <f aca="false">IF(H4162="","",I4162*VLOOKUP(H4162,Kurse!$A$2:$B$5,2))</f>
        <v/>
      </c>
    </row>
    <row r="4163" customFormat="false" ht="12.8" hidden="false" customHeight="false" outlineLevel="0" collapsed="false">
      <c r="K4163" s="32" t="str">
        <f aca="false">IF(H4163="","",I4163*VLOOKUP(H4163,Kurse!$A$2:$B$5,2))</f>
        <v/>
      </c>
    </row>
    <row r="4164" customFormat="false" ht="12.8" hidden="false" customHeight="false" outlineLevel="0" collapsed="false">
      <c r="K4164" s="32" t="str">
        <f aca="false">IF(H4164="","",I4164*VLOOKUP(H4164,Kurse!$A$2:$B$5,2))</f>
        <v/>
      </c>
    </row>
    <row r="4165" customFormat="false" ht="12.8" hidden="false" customHeight="false" outlineLevel="0" collapsed="false">
      <c r="K4165" s="32" t="str">
        <f aca="false">IF(H4165="","",I4165*VLOOKUP(H4165,Kurse!$A$2:$B$5,2))</f>
        <v/>
      </c>
    </row>
    <row r="4166" customFormat="false" ht="12.8" hidden="false" customHeight="false" outlineLevel="0" collapsed="false">
      <c r="K4166" s="32" t="str">
        <f aca="false">IF(H4166="","",I4166*VLOOKUP(H4166,Kurse!$A$2:$B$5,2))</f>
        <v/>
      </c>
    </row>
    <row r="4167" customFormat="false" ht="12.8" hidden="false" customHeight="false" outlineLevel="0" collapsed="false">
      <c r="K4167" s="32" t="str">
        <f aca="false">IF(H4167="","",I4167*VLOOKUP(H4167,Kurse!$A$2:$B$5,2))</f>
        <v/>
      </c>
    </row>
    <row r="4168" customFormat="false" ht="12.8" hidden="false" customHeight="false" outlineLevel="0" collapsed="false">
      <c r="K4168" s="32" t="str">
        <f aca="false">IF(H4168="","",I4168*VLOOKUP(H4168,Kurse!$A$2:$B$5,2))</f>
        <v/>
      </c>
    </row>
    <row r="4169" customFormat="false" ht="12.8" hidden="false" customHeight="false" outlineLevel="0" collapsed="false">
      <c r="K4169" s="32" t="str">
        <f aca="false">IF(H4169="","",I4169*VLOOKUP(H4169,Kurse!$A$2:$B$5,2))</f>
        <v/>
      </c>
    </row>
    <row r="4170" customFormat="false" ht="12.8" hidden="false" customHeight="false" outlineLevel="0" collapsed="false">
      <c r="K4170" s="32" t="str">
        <f aca="false">IF(H4170="","",I4170*VLOOKUP(H4170,Kurse!$A$2:$B$5,2))</f>
        <v/>
      </c>
    </row>
    <row r="4171" customFormat="false" ht="12.8" hidden="false" customHeight="false" outlineLevel="0" collapsed="false">
      <c r="K4171" s="32" t="str">
        <f aca="false">IF(H4171="","",I4171*VLOOKUP(H4171,Kurse!$A$2:$B$5,2))</f>
        <v/>
      </c>
    </row>
    <row r="4172" customFormat="false" ht="12.8" hidden="false" customHeight="false" outlineLevel="0" collapsed="false">
      <c r="K4172" s="32" t="str">
        <f aca="false">IF(H4172="","",I4172*VLOOKUP(H4172,Kurse!$A$2:$B$5,2))</f>
        <v/>
      </c>
    </row>
    <row r="4173" customFormat="false" ht="12.8" hidden="false" customHeight="false" outlineLevel="0" collapsed="false">
      <c r="K4173" s="32" t="str">
        <f aca="false">IF(H4173="","",I4173*VLOOKUP(H4173,Kurse!$A$2:$B$5,2))</f>
        <v/>
      </c>
    </row>
    <row r="4174" customFormat="false" ht="12.8" hidden="false" customHeight="false" outlineLevel="0" collapsed="false">
      <c r="K4174" s="32" t="str">
        <f aca="false">IF(H4174="","",I4174*VLOOKUP(H4174,Kurse!$A$2:$B$5,2))</f>
        <v/>
      </c>
    </row>
    <row r="4175" customFormat="false" ht="12.8" hidden="false" customHeight="false" outlineLevel="0" collapsed="false">
      <c r="K4175" s="32" t="str">
        <f aca="false">IF(H4175="","",I4175*VLOOKUP(H4175,Kurse!$A$2:$B$5,2))</f>
        <v/>
      </c>
    </row>
    <row r="4176" customFormat="false" ht="12.8" hidden="false" customHeight="false" outlineLevel="0" collapsed="false">
      <c r="K4176" s="32" t="str">
        <f aca="false">IF(H4176="","",I4176*VLOOKUP(H4176,Kurse!$A$2:$B$5,2))</f>
        <v/>
      </c>
    </row>
    <row r="4177" customFormat="false" ht="12.8" hidden="false" customHeight="false" outlineLevel="0" collapsed="false">
      <c r="K4177" s="32" t="str">
        <f aca="false">IF(H4177="","",I4177*VLOOKUP(H4177,Kurse!$A$2:$B$5,2))</f>
        <v/>
      </c>
    </row>
    <row r="4178" customFormat="false" ht="12.8" hidden="false" customHeight="false" outlineLevel="0" collapsed="false">
      <c r="K4178" s="32" t="str">
        <f aca="false">IF(H4178="","",I4178*VLOOKUP(H4178,Kurse!$A$2:$B$5,2))</f>
        <v/>
      </c>
    </row>
    <row r="4179" customFormat="false" ht="12.8" hidden="false" customHeight="false" outlineLevel="0" collapsed="false">
      <c r="K4179" s="32" t="str">
        <f aca="false">IF(H4179="","",I4179*VLOOKUP(H4179,Kurse!$A$2:$B$5,2))</f>
        <v/>
      </c>
    </row>
    <row r="4180" customFormat="false" ht="12.8" hidden="false" customHeight="false" outlineLevel="0" collapsed="false">
      <c r="K4180" s="32" t="str">
        <f aca="false">IF(H4180="","",I4180*VLOOKUP(H4180,Kurse!$A$2:$B$5,2))</f>
        <v/>
      </c>
    </row>
    <row r="4181" customFormat="false" ht="12.8" hidden="false" customHeight="false" outlineLevel="0" collapsed="false">
      <c r="K4181" s="32" t="str">
        <f aca="false">IF(H4181="","",I4181*VLOOKUP(H4181,Kurse!$A$2:$B$5,2))</f>
        <v/>
      </c>
    </row>
    <row r="4182" customFormat="false" ht="12.8" hidden="false" customHeight="false" outlineLevel="0" collapsed="false">
      <c r="K4182" s="32" t="str">
        <f aca="false">IF(H4182="","",I4182*VLOOKUP(H4182,Kurse!$A$2:$B$5,2))</f>
        <v/>
      </c>
    </row>
    <row r="4183" customFormat="false" ht="12.8" hidden="false" customHeight="false" outlineLevel="0" collapsed="false">
      <c r="K4183" s="32" t="str">
        <f aca="false">IF(H4183="","",I4183*VLOOKUP(H4183,Kurse!$A$2:$B$5,2))</f>
        <v/>
      </c>
    </row>
    <row r="4184" customFormat="false" ht="12.8" hidden="false" customHeight="false" outlineLevel="0" collapsed="false">
      <c r="K4184" s="32" t="str">
        <f aca="false">IF(H4184="","",I4184*VLOOKUP(H4184,Kurse!$A$2:$B$5,2))</f>
        <v/>
      </c>
    </row>
    <row r="4185" customFormat="false" ht="12.8" hidden="false" customHeight="false" outlineLevel="0" collapsed="false">
      <c r="K4185" s="32" t="str">
        <f aca="false">IF(H4185="","",I4185*VLOOKUP(H4185,Kurse!$A$2:$B$5,2))</f>
        <v/>
      </c>
    </row>
    <row r="4186" customFormat="false" ht="12.8" hidden="false" customHeight="false" outlineLevel="0" collapsed="false">
      <c r="K4186" s="32" t="str">
        <f aca="false">IF(H4186="","",I4186*VLOOKUP(H4186,Kurse!$A$2:$B$5,2))</f>
        <v/>
      </c>
    </row>
    <row r="4187" customFormat="false" ht="12.8" hidden="false" customHeight="false" outlineLevel="0" collapsed="false">
      <c r="K4187" s="32" t="str">
        <f aca="false">IF(H4187="","",I4187*VLOOKUP(H4187,Kurse!$A$2:$B$5,2))</f>
        <v/>
      </c>
    </row>
    <row r="4188" customFormat="false" ht="12.8" hidden="false" customHeight="false" outlineLevel="0" collapsed="false">
      <c r="K4188" s="32" t="str">
        <f aca="false">IF(H4188="","",I4188*VLOOKUP(H4188,Kurse!$A$2:$B$5,2))</f>
        <v/>
      </c>
    </row>
    <row r="4189" customFormat="false" ht="12.8" hidden="false" customHeight="false" outlineLevel="0" collapsed="false">
      <c r="K4189" s="32" t="str">
        <f aca="false">IF(H4189="","",I4189*VLOOKUP(H4189,Kurse!$A$2:$B$5,2))</f>
        <v/>
      </c>
    </row>
    <row r="4190" customFormat="false" ht="12.8" hidden="false" customHeight="false" outlineLevel="0" collapsed="false">
      <c r="K4190" s="32" t="str">
        <f aca="false">IF(H4190="","",I4190*VLOOKUP(H4190,Kurse!$A$2:$B$5,2))</f>
        <v/>
      </c>
    </row>
    <row r="4191" customFormat="false" ht="12.8" hidden="false" customHeight="false" outlineLevel="0" collapsed="false">
      <c r="K4191" s="32" t="str">
        <f aca="false">IF(H4191="","",I4191*VLOOKUP(H4191,Kurse!$A$2:$B$5,2))</f>
        <v/>
      </c>
    </row>
    <row r="4192" customFormat="false" ht="12.8" hidden="false" customHeight="false" outlineLevel="0" collapsed="false">
      <c r="K4192" s="32" t="str">
        <f aca="false">IF(H4192="","",I4192*VLOOKUP(H4192,Kurse!$A$2:$B$5,2))</f>
        <v/>
      </c>
    </row>
    <row r="4193" customFormat="false" ht="12.8" hidden="false" customHeight="false" outlineLevel="0" collapsed="false">
      <c r="K4193" s="32" t="str">
        <f aca="false">IF(H4193="","",I4193*VLOOKUP(H4193,Kurse!$A$2:$B$5,2))</f>
        <v/>
      </c>
    </row>
    <row r="4194" customFormat="false" ht="12.8" hidden="false" customHeight="false" outlineLevel="0" collapsed="false">
      <c r="K4194" s="32" t="str">
        <f aca="false">IF(H4194="","",I4194*VLOOKUP(H4194,Kurse!$A$2:$B$5,2))</f>
        <v/>
      </c>
    </row>
    <row r="4195" customFormat="false" ht="12.8" hidden="false" customHeight="false" outlineLevel="0" collapsed="false">
      <c r="K4195" s="32" t="str">
        <f aca="false">IF(H4195="","",I4195*VLOOKUP(H4195,Kurse!$A$2:$B$5,2))</f>
        <v/>
      </c>
    </row>
    <row r="4196" customFormat="false" ht="12.8" hidden="false" customHeight="false" outlineLevel="0" collapsed="false">
      <c r="K4196" s="32" t="str">
        <f aca="false">IF(H4196="","",I4196*VLOOKUP(H4196,Kurse!$A$2:$B$5,2))</f>
        <v/>
      </c>
    </row>
    <row r="4197" customFormat="false" ht="12.8" hidden="false" customHeight="false" outlineLevel="0" collapsed="false">
      <c r="K4197" s="32" t="str">
        <f aca="false">IF(H4197="","",I4197*VLOOKUP(H4197,Kurse!$A$2:$B$5,2))</f>
        <v/>
      </c>
    </row>
    <row r="4198" customFormat="false" ht="12.8" hidden="false" customHeight="false" outlineLevel="0" collapsed="false">
      <c r="K4198" s="32" t="str">
        <f aca="false">IF(H4198="","",I4198*VLOOKUP(H4198,Kurse!$A$2:$B$5,2))</f>
        <v/>
      </c>
    </row>
    <row r="4199" customFormat="false" ht="12.8" hidden="false" customHeight="false" outlineLevel="0" collapsed="false">
      <c r="K4199" s="32" t="str">
        <f aca="false">IF(H4199="","",I4199*VLOOKUP(H4199,Kurse!$A$2:$B$5,2))</f>
        <v/>
      </c>
    </row>
    <row r="4200" customFormat="false" ht="12.8" hidden="false" customHeight="false" outlineLevel="0" collapsed="false">
      <c r="K4200" s="32" t="str">
        <f aca="false">IF(H4200="","",I4200*VLOOKUP(H4200,Kurse!$A$2:$B$5,2))</f>
        <v/>
      </c>
    </row>
    <row r="4201" customFormat="false" ht="12.8" hidden="false" customHeight="false" outlineLevel="0" collapsed="false">
      <c r="K4201" s="32" t="str">
        <f aca="false">IF(H4201="","",I4201*VLOOKUP(H4201,Kurse!$A$2:$B$5,2))</f>
        <v/>
      </c>
    </row>
    <row r="4202" customFormat="false" ht="12.8" hidden="false" customHeight="false" outlineLevel="0" collapsed="false">
      <c r="K4202" s="32" t="str">
        <f aca="false">IF(H4202="","",I4202*VLOOKUP(H4202,Kurse!$A$2:$B$5,2))</f>
        <v/>
      </c>
    </row>
    <row r="4203" customFormat="false" ht="12.8" hidden="false" customHeight="false" outlineLevel="0" collapsed="false">
      <c r="K4203" s="32" t="str">
        <f aca="false">IF(H4203="","",I4203*VLOOKUP(H4203,Kurse!$A$2:$B$5,2))</f>
        <v/>
      </c>
    </row>
    <row r="4204" customFormat="false" ht="12.8" hidden="false" customHeight="false" outlineLevel="0" collapsed="false">
      <c r="K4204" s="32" t="str">
        <f aca="false">IF(H4204="","",I4204*VLOOKUP(H4204,Kurse!$A$2:$B$5,2))</f>
        <v/>
      </c>
    </row>
    <row r="4205" customFormat="false" ht="12.8" hidden="false" customHeight="false" outlineLevel="0" collapsed="false">
      <c r="K4205" s="32" t="str">
        <f aca="false">IF(H4205="","",I4205*VLOOKUP(H4205,Kurse!$A$2:$B$5,2))</f>
        <v/>
      </c>
    </row>
    <row r="4206" customFormat="false" ht="12.8" hidden="false" customHeight="false" outlineLevel="0" collapsed="false">
      <c r="K4206" s="32" t="str">
        <f aca="false">IF(H4206="","",I4206*VLOOKUP(H4206,Kurse!$A$2:$B$5,2))</f>
        <v/>
      </c>
    </row>
    <row r="4207" customFormat="false" ht="12.8" hidden="false" customHeight="false" outlineLevel="0" collapsed="false">
      <c r="K4207" s="32" t="str">
        <f aca="false">IF(H4207="","",I4207*VLOOKUP(H4207,Kurse!$A$2:$B$5,2))</f>
        <v/>
      </c>
    </row>
    <row r="4208" customFormat="false" ht="12.8" hidden="false" customHeight="false" outlineLevel="0" collapsed="false">
      <c r="K4208" s="32" t="str">
        <f aca="false">IF(H4208="","",I4208*VLOOKUP(H4208,Kurse!$A$2:$B$5,2))</f>
        <v/>
      </c>
    </row>
    <row r="4209" customFormat="false" ht="12.8" hidden="false" customHeight="false" outlineLevel="0" collapsed="false">
      <c r="K4209" s="32" t="str">
        <f aca="false">IF(H4209="","",I4209*VLOOKUP(H4209,Kurse!$A$2:$B$5,2))</f>
        <v/>
      </c>
    </row>
    <row r="4210" customFormat="false" ht="12.8" hidden="false" customHeight="false" outlineLevel="0" collapsed="false">
      <c r="K4210" s="32" t="str">
        <f aca="false">IF(H4210="","",I4210*VLOOKUP(H4210,Kurse!$A$2:$B$5,2))</f>
        <v/>
      </c>
    </row>
    <row r="4211" customFormat="false" ht="12.8" hidden="false" customHeight="false" outlineLevel="0" collapsed="false">
      <c r="K4211" s="32" t="str">
        <f aca="false">IF(H4211="","",I4211*VLOOKUP(H4211,Kurse!$A$2:$B$5,2))</f>
        <v/>
      </c>
    </row>
    <row r="4212" customFormat="false" ht="12.8" hidden="false" customHeight="false" outlineLevel="0" collapsed="false">
      <c r="K4212" s="32" t="str">
        <f aca="false">IF(H4212="","",I4212*VLOOKUP(H4212,Kurse!$A$2:$B$5,2))</f>
        <v/>
      </c>
    </row>
    <row r="4213" customFormat="false" ht="12.8" hidden="false" customHeight="false" outlineLevel="0" collapsed="false">
      <c r="K4213" s="32" t="str">
        <f aca="false">IF(H4213="","",I4213*VLOOKUP(H4213,Kurse!$A$2:$B$5,2))</f>
        <v/>
      </c>
    </row>
    <row r="4214" customFormat="false" ht="12.8" hidden="false" customHeight="false" outlineLevel="0" collapsed="false">
      <c r="K4214" s="32" t="str">
        <f aca="false">IF(H4214="","",I4214*VLOOKUP(H4214,Kurse!$A$2:$B$5,2))</f>
        <v/>
      </c>
    </row>
    <row r="4215" customFormat="false" ht="12.8" hidden="false" customHeight="false" outlineLevel="0" collapsed="false">
      <c r="K4215" s="32" t="str">
        <f aca="false">IF(H4215="","",I4215*VLOOKUP(H4215,Kurse!$A$2:$B$5,2))</f>
        <v/>
      </c>
    </row>
    <row r="4216" customFormat="false" ht="12.8" hidden="false" customHeight="false" outlineLevel="0" collapsed="false">
      <c r="K4216" s="32" t="str">
        <f aca="false">IF(H4216="","",I4216*VLOOKUP(H4216,Kurse!$A$2:$B$5,2))</f>
        <v/>
      </c>
    </row>
    <row r="4217" customFormat="false" ht="12.8" hidden="false" customHeight="false" outlineLevel="0" collapsed="false">
      <c r="K4217" s="32" t="str">
        <f aca="false">IF(H4217="","",I4217*VLOOKUP(H4217,Kurse!$A$2:$B$5,2))</f>
        <v/>
      </c>
    </row>
    <row r="4218" customFormat="false" ht="12.8" hidden="false" customHeight="false" outlineLevel="0" collapsed="false">
      <c r="K4218" s="32" t="str">
        <f aca="false">IF(H4218="","",I4218*VLOOKUP(H4218,Kurse!$A$2:$B$5,2))</f>
        <v/>
      </c>
    </row>
    <row r="4219" customFormat="false" ht="12.8" hidden="false" customHeight="false" outlineLevel="0" collapsed="false">
      <c r="K4219" s="32" t="str">
        <f aca="false">IF(H4219="","",I4219*VLOOKUP(H4219,Kurse!$A$2:$B$5,2))</f>
        <v/>
      </c>
    </row>
    <row r="4220" customFormat="false" ht="12.8" hidden="false" customHeight="false" outlineLevel="0" collapsed="false">
      <c r="K4220" s="32" t="str">
        <f aca="false">IF(H4220="","",I4220*VLOOKUP(H4220,Kurse!$A$2:$B$5,2))</f>
        <v/>
      </c>
    </row>
    <row r="4221" customFormat="false" ht="12.8" hidden="false" customHeight="false" outlineLevel="0" collapsed="false">
      <c r="K4221" s="32" t="str">
        <f aca="false">IF(H4221="","",I4221*VLOOKUP(H4221,Kurse!$A$2:$B$5,2))</f>
        <v/>
      </c>
    </row>
    <row r="4222" customFormat="false" ht="12.8" hidden="false" customHeight="false" outlineLevel="0" collapsed="false">
      <c r="K4222" s="32" t="str">
        <f aca="false">IF(H4222="","",I4222*VLOOKUP(H4222,Kurse!$A$2:$B$5,2))</f>
        <v/>
      </c>
    </row>
    <row r="4223" customFormat="false" ht="12.8" hidden="false" customHeight="false" outlineLevel="0" collapsed="false">
      <c r="K4223" s="32" t="str">
        <f aca="false">IF(H4223="","",I4223*VLOOKUP(H4223,Kurse!$A$2:$B$5,2))</f>
        <v/>
      </c>
    </row>
    <row r="4224" customFormat="false" ht="12.8" hidden="false" customHeight="false" outlineLevel="0" collapsed="false">
      <c r="K4224" s="32" t="str">
        <f aca="false">IF(H4224="","",I4224*VLOOKUP(H4224,Kurse!$A$2:$B$5,2))</f>
        <v/>
      </c>
    </row>
    <row r="4225" customFormat="false" ht="12.8" hidden="false" customHeight="false" outlineLevel="0" collapsed="false">
      <c r="K4225" s="32" t="str">
        <f aca="false">IF(H4225="","",I4225*VLOOKUP(H4225,Kurse!$A$2:$B$5,2))</f>
        <v/>
      </c>
    </row>
    <row r="4226" customFormat="false" ht="12.8" hidden="false" customHeight="false" outlineLevel="0" collapsed="false">
      <c r="K4226" s="32" t="str">
        <f aca="false">IF(H4226="","",I4226*VLOOKUP(H4226,Kurse!$A$2:$B$5,2))</f>
        <v/>
      </c>
    </row>
    <row r="4227" customFormat="false" ht="12.8" hidden="false" customHeight="false" outlineLevel="0" collapsed="false">
      <c r="K4227" s="32" t="str">
        <f aca="false">IF(H4227="","",I4227*VLOOKUP(H4227,Kurse!$A$2:$B$5,2))</f>
        <v/>
      </c>
    </row>
    <row r="4228" customFormat="false" ht="12.8" hidden="false" customHeight="false" outlineLevel="0" collapsed="false">
      <c r="K4228" s="32" t="str">
        <f aca="false">IF(H4228="","",I4228*VLOOKUP(H4228,Kurse!$A$2:$B$5,2))</f>
        <v/>
      </c>
    </row>
    <row r="4229" customFormat="false" ht="12.8" hidden="false" customHeight="false" outlineLevel="0" collapsed="false">
      <c r="K4229" s="32" t="str">
        <f aca="false">IF(H4229="","",I4229*VLOOKUP(H4229,Kurse!$A$2:$B$5,2))</f>
        <v/>
      </c>
    </row>
    <row r="4230" customFormat="false" ht="12.8" hidden="false" customHeight="false" outlineLevel="0" collapsed="false">
      <c r="K4230" s="32" t="str">
        <f aca="false">IF(H4230="","",I4230*VLOOKUP(H4230,Kurse!$A$2:$B$5,2))</f>
        <v/>
      </c>
    </row>
    <row r="4231" customFormat="false" ht="12.8" hidden="false" customHeight="false" outlineLevel="0" collapsed="false">
      <c r="K4231" s="32" t="str">
        <f aca="false">IF(H4231="","",I4231*VLOOKUP(H4231,Kurse!$A$2:$B$5,2))</f>
        <v/>
      </c>
    </row>
    <row r="4232" customFormat="false" ht="12.8" hidden="false" customHeight="false" outlineLevel="0" collapsed="false">
      <c r="K4232" s="32" t="str">
        <f aca="false">IF(H4232="","",I4232*VLOOKUP(H4232,Kurse!$A$2:$B$5,2))</f>
        <v/>
      </c>
    </row>
    <row r="4233" customFormat="false" ht="12.8" hidden="false" customHeight="false" outlineLevel="0" collapsed="false">
      <c r="K4233" s="32" t="str">
        <f aca="false">IF(H4233="","",I4233*VLOOKUP(H4233,Kurse!$A$2:$B$5,2))</f>
        <v/>
      </c>
    </row>
    <row r="4234" customFormat="false" ht="12.8" hidden="false" customHeight="false" outlineLevel="0" collapsed="false">
      <c r="K4234" s="32" t="str">
        <f aca="false">IF(H4234="","",I4234*VLOOKUP(H4234,Kurse!$A$2:$B$5,2))</f>
        <v/>
      </c>
    </row>
    <row r="4235" customFormat="false" ht="12.8" hidden="false" customHeight="false" outlineLevel="0" collapsed="false">
      <c r="K4235" s="32" t="str">
        <f aca="false">IF(H4235="","",I4235*VLOOKUP(H4235,Kurse!$A$2:$B$5,2))</f>
        <v/>
      </c>
    </row>
    <row r="4236" customFormat="false" ht="12.8" hidden="false" customHeight="false" outlineLevel="0" collapsed="false">
      <c r="K4236" s="32" t="str">
        <f aca="false">IF(H4236="","",I4236*VLOOKUP(H4236,Kurse!$A$2:$B$5,2))</f>
        <v/>
      </c>
    </row>
    <row r="4237" customFormat="false" ht="12.8" hidden="false" customHeight="false" outlineLevel="0" collapsed="false">
      <c r="K4237" s="32" t="str">
        <f aca="false">IF(H4237="","",I4237*VLOOKUP(H4237,Kurse!$A$2:$B$5,2))</f>
        <v/>
      </c>
    </row>
    <row r="4238" customFormat="false" ht="12.8" hidden="false" customHeight="false" outlineLevel="0" collapsed="false">
      <c r="K4238" s="32" t="str">
        <f aca="false">IF(H4238="","",I4238*VLOOKUP(H4238,Kurse!$A$2:$B$5,2))</f>
        <v/>
      </c>
    </row>
    <row r="4239" customFormat="false" ht="12.8" hidden="false" customHeight="false" outlineLevel="0" collapsed="false">
      <c r="K4239" s="32" t="str">
        <f aca="false">IF(H4239="","",I4239*VLOOKUP(H4239,Kurse!$A$2:$B$5,2))</f>
        <v/>
      </c>
    </row>
    <row r="4240" customFormat="false" ht="12.8" hidden="false" customHeight="false" outlineLevel="0" collapsed="false">
      <c r="K4240" s="32" t="str">
        <f aca="false">IF(H4240="","",I4240*VLOOKUP(H4240,Kurse!$A$2:$B$5,2))</f>
        <v/>
      </c>
    </row>
    <row r="4241" customFormat="false" ht="12.8" hidden="false" customHeight="false" outlineLevel="0" collapsed="false">
      <c r="K4241" s="32" t="str">
        <f aca="false">IF(H4241="","",I4241*VLOOKUP(H4241,Kurse!$A$2:$B$5,2))</f>
        <v/>
      </c>
    </row>
    <row r="4242" customFormat="false" ht="12.8" hidden="false" customHeight="false" outlineLevel="0" collapsed="false">
      <c r="K4242" s="32" t="str">
        <f aca="false">IF(H4242="","",I4242*VLOOKUP(H4242,Kurse!$A$2:$B$5,2))</f>
        <v/>
      </c>
    </row>
    <row r="4243" customFormat="false" ht="12.8" hidden="false" customHeight="false" outlineLevel="0" collapsed="false">
      <c r="K4243" s="32" t="str">
        <f aca="false">IF(H4243="","",I4243*VLOOKUP(H4243,Kurse!$A$2:$B$5,2))</f>
        <v/>
      </c>
    </row>
    <row r="4244" customFormat="false" ht="12.8" hidden="false" customHeight="false" outlineLevel="0" collapsed="false">
      <c r="K4244" s="32" t="str">
        <f aca="false">IF(H4244="","",I4244*VLOOKUP(H4244,Kurse!$A$2:$B$5,2))</f>
        <v/>
      </c>
    </row>
    <row r="4245" customFormat="false" ht="12.8" hidden="false" customHeight="false" outlineLevel="0" collapsed="false">
      <c r="K4245" s="32" t="str">
        <f aca="false">IF(H4245="","",I4245*VLOOKUP(H4245,Kurse!$A$2:$B$5,2))</f>
        <v/>
      </c>
    </row>
    <row r="4246" customFormat="false" ht="12.8" hidden="false" customHeight="false" outlineLevel="0" collapsed="false">
      <c r="K4246" s="32" t="str">
        <f aca="false">IF(H4246="","",I4246*VLOOKUP(H4246,Kurse!$A$2:$B$5,2))</f>
        <v/>
      </c>
    </row>
    <row r="4247" customFormat="false" ht="12.8" hidden="false" customHeight="false" outlineLevel="0" collapsed="false">
      <c r="K4247" s="32" t="str">
        <f aca="false">IF(H4247="","",I4247*VLOOKUP(H4247,Kurse!$A$2:$B$5,2))</f>
        <v/>
      </c>
    </row>
    <row r="4248" customFormat="false" ht="12.8" hidden="false" customHeight="false" outlineLevel="0" collapsed="false">
      <c r="K4248" s="32" t="str">
        <f aca="false">IF(H4248="","",I4248*VLOOKUP(H4248,Kurse!$A$2:$B$5,2))</f>
        <v/>
      </c>
    </row>
    <row r="4249" customFormat="false" ht="12.8" hidden="false" customHeight="false" outlineLevel="0" collapsed="false">
      <c r="K4249" s="32" t="str">
        <f aca="false">IF(H4249="","",I4249*VLOOKUP(H4249,Kurse!$A$2:$B$5,2))</f>
        <v/>
      </c>
    </row>
    <row r="4250" customFormat="false" ht="12.8" hidden="false" customHeight="false" outlineLevel="0" collapsed="false">
      <c r="K4250" s="32" t="str">
        <f aca="false">IF(H4250="","",I4250*VLOOKUP(H4250,Kurse!$A$2:$B$5,2))</f>
        <v/>
      </c>
    </row>
    <row r="4251" customFormat="false" ht="12.8" hidden="false" customHeight="false" outlineLevel="0" collapsed="false">
      <c r="K4251" s="32" t="str">
        <f aca="false">IF(H4251="","",I4251*VLOOKUP(H4251,Kurse!$A$2:$B$5,2))</f>
        <v/>
      </c>
    </row>
    <row r="4252" customFormat="false" ht="12.8" hidden="false" customHeight="false" outlineLevel="0" collapsed="false">
      <c r="K4252" s="32" t="str">
        <f aca="false">IF(H4252="","",I4252*VLOOKUP(H4252,Kurse!$A$2:$B$5,2))</f>
        <v/>
      </c>
    </row>
    <row r="4253" customFormat="false" ht="12.8" hidden="false" customHeight="false" outlineLevel="0" collapsed="false">
      <c r="K4253" s="32" t="str">
        <f aca="false">IF(H4253="","",I4253*VLOOKUP(H4253,Kurse!$A$2:$B$5,2))</f>
        <v/>
      </c>
    </row>
    <row r="4254" customFormat="false" ht="12.8" hidden="false" customHeight="false" outlineLevel="0" collapsed="false">
      <c r="K4254" s="32" t="str">
        <f aca="false">IF(H4254="","",I4254*VLOOKUP(H4254,Kurse!$A$2:$B$5,2))</f>
        <v/>
      </c>
    </row>
    <row r="4255" customFormat="false" ht="12.8" hidden="false" customHeight="false" outlineLevel="0" collapsed="false">
      <c r="K4255" s="32" t="str">
        <f aca="false">IF(H4255="","",I4255*VLOOKUP(H4255,Kurse!$A$2:$B$5,2))</f>
        <v/>
      </c>
    </row>
    <row r="4256" customFormat="false" ht="12.8" hidden="false" customHeight="false" outlineLevel="0" collapsed="false">
      <c r="K4256" s="32" t="str">
        <f aca="false">IF(H4256="","",I4256*VLOOKUP(H4256,Kurse!$A$2:$B$5,2))</f>
        <v/>
      </c>
    </row>
    <row r="4257" customFormat="false" ht="12.8" hidden="false" customHeight="false" outlineLevel="0" collapsed="false">
      <c r="K4257" s="32" t="str">
        <f aca="false">IF(H4257="","",I4257*VLOOKUP(H4257,Kurse!$A$2:$B$5,2))</f>
        <v/>
      </c>
    </row>
    <row r="4258" customFormat="false" ht="12.8" hidden="false" customHeight="false" outlineLevel="0" collapsed="false">
      <c r="K4258" s="32" t="str">
        <f aca="false">IF(H4258="","",I4258*VLOOKUP(H4258,Kurse!$A$2:$B$5,2))</f>
        <v/>
      </c>
    </row>
    <row r="4259" customFormat="false" ht="12.8" hidden="false" customHeight="false" outlineLevel="0" collapsed="false">
      <c r="K4259" s="32" t="str">
        <f aca="false">IF(H4259="","",I4259*VLOOKUP(H4259,Kurse!$A$2:$B$5,2))</f>
        <v/>
      </c>
    </row>
    <row r="4260" customFormat="false" ht="12.8" hidden="false" customHeight="false" outlineLevel="0" collapsed="false">
      <c r="K4260" s="32" t="str">
        <f aca="false">IF(H4260="","",I4260*VLOOKUP(H4260,Kurse!$A$2:$B$5,2))</f>
        <v/>
      </c>
    </row>
    <row r="4261" customFormat="false" ht="12.8" hidden="false" customHeight="false" outlineLevel="0" collapsed="false">
      <c r="K4261" s="32" t="str">
        <f aca="false">IF(H4261="","",I4261*VLOOKUP(H4261,Kurse!$A$2:$B$5,2))</f>
        <v/>
      </c>
    </row>
    <row r="4262" customFormat="false" ht="12.8" hidden="false" customHeight="false" outlineLevel="0" collapsed="false">
      <c r="K4262" s="32" t="str">
        <f aca="false">IF(H4262="","",I4262*VLOOKUP(H4262,Kurse!$A$2:$B$5,2))</f>
        <v/>
      </c>
    </row>
    <row r="4263" customFormat="false" ht="12.8" hidden="false" customHeight="false" outlineLevel="0" collapsed="false">
      <c r="K4263" s="32" t="str">
        <f aca="false">IF(H4263="","",I4263*VLOOKUP(H4263,Kurse!$A$2:$B$5,2))</f>
        <v/>
      </c>
    </row>
    <row r="4264" customFormat="false" ht="12.8" hidden="false" customHeight="false" outlineLevel="0" collapsed="false">
      <c r="K4264" s="32" t="str">
        <f aca="false">IF(H4264="","",I4264*VLOOKUP(H4264,Kurse!$A$2:$B$5,2))</f>
        <v/>
      </c>
    </row>
    <row r="4265" customFormat="false" ht="12.8" hidden="false" customHeight="false" outlineLevel="0" collapsed="false">
      <c r="K4265" s="32" t="str">
        <f aca="false">IF(H4265="","",I4265*VLOOKUP(H4265,Kurse!$A$2:$B$5,2))</f>
        <v/>
      </c>
    </row>
    <row r="4266" customFormat="false" ht="12.8" hidden="false" customHeight="false" outlineLevel="0" collapsed="false">
      <c r="K4266" s="32" t="str">
        <f aca="false">IF(H4266="","",I4266*VLOOKUP(H4266,Kurse!$A$2:$B$5,2))</f>
        <v/>
      </c>
    </row>
    <row r="4267" customFormat="false" ht="12.8" hidden="false" customHeight="false" outlineLevel="0" collapsed="false">
      <c r="K4267" s="32" t="str">
        <f aca="false">IF(H4267="","",I4267*VLOOKUP(H4267,Kurse!$A$2:$B$5,2))</f>
        <v/>
      </c>
    </row>
    <row r="4268" customFormat="false" ht="12.8" hidden="false" customHeight="false" outlineLevel="0" collapsed="false">
      <c r="K4268" s="32" t="str">
        <f aca="false">IF(H4268="","",I4268*VLOOKUP(H4268,Kurse!$A$2:$B$5,2))</f>
        <v/>
      </c>
    </row>
    <row r="4269" customFormat="false" ht="12.8" hidden="false" customHeight="false" outlineLevel="0" collapsed="false">
      <c r="K4269" s="32" t="str">
        <f aca="false">IF(H4269="","",I4269*VLOOKUP(H4269,Kurse!$A$2:$B$5,2))</f>
        <v/>
      </c>
    </row>
    <row r="4270" customFormat="false" ht="12.8" hidden="false" customHeight="false" outlineLevel="0" collapsed="false">
      <c r="K4270" s="32" t="str">
        <f aca="false">IF(H4270="","",I4270*VLOOKUP(H4270,Kurse!$A$2:$B$5,2))</f>
        <v/>
      </c>
    </row>
    <row r="4271" customFormat="false" ht="12.8" hidden="false" customHeight="false" outlineLevel="0" collapsed="false">
      <c r="K4271" s="32" t="str">
        <f aca="false">IF(H4271="","",I4271*VLOOKUP(H4271,Kurse!$A$2:$B$5,2))</f>
        <v/>
      </c>
    </row>
    <row r="4272" customFormat="false" ht="12.8" hidden="false" customHeight="false" outlineLevel="0" collapsed="false">
      <c r="K4272" s="32" t="str">
        <f aca="false">IF(H4272="","",I4272*VLOOKUP(H4272,Kurse!$A$2:$B$5,2))</f>
        <v/>
      </c>
    </row>
    <row r="4273" customFormat="false" ht="12.8" hidden="false" customHeight="false" outlineLevel="0" collapsed="false">
      <c r="K4273" s="32" t="str">
        <f aca="false">IF(H4273="","",I4273*VLOOKUP(H4273,Kurse!$A$2:$B$5,2))</f>
        <v/>
      </c>
    </row>
    <row r="4274" customFormat="false" ht="12.8" hidden="false" customHeight="false" outlineLevel="0" collapsed="false">
      <c r="K4274" s="32" t="str">
        <f aca="false">IF(H4274="","",I4274*VLOOKUP(H4274,Kurse!$A$2:$B$5,2))</f>
        <v/>
      </c>
    </row>
    <row r="4275" customFormat="false" ht="12.8" hidden="false" customHeight="false" outlineLevel="0" collapsed="false">
      <c r="K4275" s="32" t="str">
        <f aca="false">IF(H4275="","",I4275*VLOOKUP(H4275,Kurse!$A$2:$B$5,2))</f>
        <v/>
      </c>
    </row>
    <row r="4276" customFormat="false" ht="12.8" hidden="false" customHeight="false" outlineLevel="0" collapsed="false">
      <c r="K4276" s="32" t="str">
        <f aca="false">IF(H4276="","",I4276*VLOOKUP(H4276,Kurse!$A$2:$B$5,2))</f>
        <v/>
      </c>
    </row>
    <row r="4277" customFormat="false" ht="12.8" hidden="false" customHeight="false" outlineLevel="0" collapsed="false">
      <c r="K4277" s="32" t="str">
        <f aca="false">IF(H4277="","",I4277*VLOOKUP(H4277,Kurse!$A$2:$B$5,2))</f>
        <v/>
      </c>
    </row>
    <row r="4278" customFormat="false" ht="12.8" hidden="false" customHeight="false" outlineLevel="0" collapsed="false">
      <c r="K4278" s="32" t="str">
        <f aca="false">IF(H4278="","",I4278*VLOOKUP(H4278,Kurse!$A$2:$B$5,2))</f>
        <v/>
      </c>
    </row>
    <row r="4279" customFormat="false" ht="12.8" hidden="false" customHeight="false" outlineLevel="0" collapsed="false">
      <c r="K4279" s="32" t="str">
        <f aca="false">IF(H4279="","",I4279*VLOOKUP(H4279,Kurse!$A$2:$B$5,2))</f>
        <v/>
      </c>
    </row>
    <row r="4280" customFormat="false" ht="12.8" hidden="false" customHeight="false" outlineLevel="0" collapsed="false">
      <c r="K4280" s="32" t="str">
        <f aca="false">IF(H4280="","",I4280*VLOOKUP(H4280,Kurse!$A$2:$B$5,2))</f>
        <v/>
      </c>
    </row>
    <row r="4281" customFormat="false" ht="12.8" hidden="false" customHeight="false" outlineLevel="0" collapsed="false">
      <c r="K4281" s="32" t="str">
        <f aca="false">IF(H4281="","",I4281*VLOOKUP(H4281,Kurse!$A$2:$B$5,2))</f>
        <v/>
      </c>
    </row>
    <row r="4282" customFormat="false" ht="12.8" hidden="false" customHeight="false" outlineLevel="0" collapsed="false">
      <c r="K4282" s="32" t="str">
        <f aca="false">IF(H4282="","",I4282*VLOOKUP(H4282,Kurse!$A$2:$B$5,2))</f>
        <v/>
      </c>
    </row>
    <row r="4283" customFormat="false" ht="12.8" hidden="false" customHeight="false" outlineLevel="0" collapsed="false">
      <c r="K4283" s="32" t="str">
        <f aca="false">IF(H4283="","",I4283*VLOOKUP(H4283,Kurse!$A$2:$B$5,2))</f>
        <v/>
      </c>
    </row>
    <row r="4284" customFormat="false" ht="12.8" hidden="false" customHeight="false" outlineLevel="0" collapsed="false">
      <c r="K4284" s="32" t="str">
        <f aca="false">IF(H4284="","",I4284*VLOOKUP(H4284,Kurse!$A$2:$B$5,2))</f>
        <v/>
      </c>
    </row>
    <row r="4285" customFormat="false" ht="12.8" hidden="false" customHeight="false" outlineLevel="0" collapsed="false">
      <c r="K4285" s="32" t="str">
        <f aca="false">IF(H4285="","",I4285*VLOOKUP(H4285,Kurse!$A$2:$B$5,2))</f>
        <v/>
      </c>
    </row>
    <row r="4286" customFormat="false" ht="12.8" hidden="false" customHeight="false" outlineLevel="0" collapsed="false">
      <c r="K4286" s="32" t="str">
        <f aca="false">IF(H4286="","",I4286*VLOOKUP(H4286,Kurse!$A$2:$B$5,2))</f>
        <v/>
      </c>
    </row>
    <row r="4287" customFormat="false" ht="12.8" hidden="false" customHeight="false" outlineLevel="0" collapsed="false">
      <c r="K4287" s="32" t="str">
        <f aca="false">IF(H4287="","",I4287*VLOOKUP(H4287,Kurse!$A$2:$B$5,2))</f>
        <v/>
      </c>
    </row>
    <row r="4288" customFormat="false" ht="12.8" hidden="false" customHeight="false" outlineLevel="0" collapsed="false">
      <c r="K4288" s="32" t="str">
        <f aca="false">IF(H4288="","",I4288*VLOOKUP(H4288,Kurse!$A$2:$B$5,2))</f>
        <v/>
      </c>
    </row>
    <row r="4289" customFormat="false" ht="12.8" hidden="false" customHeight="false" outlineLevel="0" collapsed="false">
      <c r="K4289" s="32" t="str">
        <f aca="false">IF(H4289="","",I4289*VLOOKUP(H4289,Kurse!$A$2:$B$5,2))</f>
        <v/>
      </c>
    </row>
    <row r="4290" customFormat="false" ht="12.8" hidden="false" customHeight="false" outlineLevel="0" collapsed="false">
      <c r="K4290" s="32" t="str">
        <f aca="false">IF(H4290="","",I4290*VLOOKUP(H4290,Kurse!$A$2:$B$5,2))</f>
        <v/>
      </c>
    </row>
    <row r="4291" customFormat="false" ht="12.8" hidden="false" customHeight="false" outlineLevel="0" collapsed="false">
      <c r="K4291" s="32" t="str">
        <f aca="false">IF(H4291="","",I4291*VLOOKUP(H4291,Kurse!$A$2:$B$5,2))</f>
        <v/>
      </c>
    </row>
    <row r="4292" customFormat="false" ht="12.8" hidden="false" customHeight="false" outlineLevel="0" collapsed="false">
      <c r="K4292" s="32" t="str">
        <f aca="false">IF(H4292="","",I4292*VLOOKUP(H4292,Kurse!$A$2:$B$5,2))</f>
        <v/>
      </c>
    </row>
    <row r="4293" customFormat="false" ht="12.8" hidden="false" customHeight="false" outlineLevel="0" collapsed="false">
      <c r="K4293" s="32" t="str">
        <f aca="false">IF(H4293="","",I4293*VLOOKUP(H4293,Kurse!$A$2:$B$5,2))</f>
        <v/>
      </c>
    </row>
    <row r="4294" customFormat="false" ht="12.8" hidden="false" customHeight="false" outlineLevel="0" collapsed="false">
      <c r="K4294" s="32" t="str">
        <f aca="false">IF(H4294="","",I4294*VLOOKUP(H4294,Kurse!$A$2:$B$5,2))</f>
        <v/>
      </c>
    </row>
    <row r="4295" customFormat="false" ht="12.8" hidden="false" customHeight="false" outlineLevel="0" collapsed="false">
      <c r="K4295" s="32" t="str">
        <f aca="false">IF(H4295="","",I4295*VLOOKUP(H4295,Kurse!$A$2:$B$5,2))</f>
        <v/>
      </c>
    </row>
    <row r="4296" customFormat="false" ht="12.8" hidden="false" customHeight="false" outlineLevel="0" collapsed="false">
      <c r="K4296" s="32" t="str">
        <f aca="false">IF(H4296="","",I4296*VLOOKUP(H4296,Kurse!$A$2:$B$5,2))</f>
        <v/>
      </c>
    </row>
    <row r="4297" customFormat="false" ht="12.8" hidden="false" customHeight="false" outlineLevel="0" collapsed="false">
      <c r="K4297" s="32" t="str">
        <f aca="false">IF(H4297="","",I4297*VLOOKUP(H4297,Kurse!$A$2:$B$5,2))</f>
        <v/>
      </c>
    </row>
    <row r="4298" customFormat="false" ht="12.8" hidden="false" customHeight="false" outlineLevel="0" collapsed="false">
      <c r="K4298" s="32" t="str">
        <f aca="false">IF(H4298="","",I4298*VLOOKUP(H4298,Kurse!$A$2:$B$5,2))</f>
        <v/>
      </c>
    </row>
    <row r="4299" customFormat="false" ht="12.8" hidden="false" customHeight="false" outlineLevel="0" collapsed="false">
      <c r="K4299" s="32" t="str">
        <f aca="false">IF(H4299="","",I4299*VLOOKUP(H4299,Kurse!$A$2:$B$5,2))</f>
        <v/>
      </c>
    </row>
    <row r="4300" customFormat="false" ht="12.8" hidden="false" customHeight="false" outlineLevel="0" collapsed="false">
      <c r="K4300" s="32" t="str">
        <f aca="false">IF(H4300="","",I4300*VLOOKUP(H4300,Kurse!$A$2:$B$5,2))</f>
        <v/>
      </c>
    </row>
    <row r="4301" customFormat="false" ht="12.8" hidden="false" customHeight="false" outlineLevel="0" collapsed="false">
      <c r="K4301" s="32" t="str">
        <f aca="false">IF(H4301="","",I4301*VLOOKUP(H4301,Kurse!$A$2:$B$5,2))</f>
        <v/>
      </c>
    </row>
    <row r="4302" customFormat="false" ht="12.8" hidden="false" customHeight="false" outlineLevel="0" collapsed="false">
      <c r="K4302" s="32" t="str">
        <f aca="false">IF(H4302="","",I4302*VLOOKUP(H4302,Kurse!$A$2:$B$5,2))</f>
        <v/>
      </c>
    </row>
    <row r="4303" customFormat="false" ht="12.8" hidden="false" customHeight="false" outlineLevel="0" collapsed="false">
      <c r="K4303" s="32" t="str">
        <f aca="false">IF(H4303="","",I4303*VLOOKUP(H4303,Kurse!$A$2:$B$5,2))</f>
        <v/>
      </c>
    </row>
    <row r="4304" customFormat="false" ht="12.8" hidden="false" customHeight="false" outlineLevel="0" collapsed="false">
      <c r="K4304" s="32" t="str">
        <f aca="false">IF(H4304="","",I4304*VLOOKUP(H4304,Kurse!$A$2:$B$5,2))</f>
        <v/>
      </c>
    </row>
    <row r="4305" customFormat="false" ht="12.8" hidden="false" customHeight="false" outlineLevel="0" collapsed="false">
      <c r="K4305" s="32" t="str">
        <f aca="false">IF(H4305="","",I4305*VLOOKUP(H4305,Kurse!$A$2:$B$5,2))</f>
        <v/>
      </c>
    </row>
    <row r="4306" customFormat="false" ht="12.8" hidden="false" customHeight="false" outlineLevel="0" collapsed="false">
      <c r="K4306" s="32" t="str">
        <f aca="false">IF(H4306="","",I4306*VLOOKUP(H4306,Kurse!$A$2:$B$5,2))</f>
        <v/>
      </c>
    </row>
    <row r="4307" customFormat="false" ht="12.8" hidden="false" customHeight="false" outlineLevel="0" collapsed="false">
      <c r="K4307" s="32" t="str">
        <f aca="false">IF(H4307="","",I4307*VLOOKUP(H4307,Kurse!$A$2:$B$5,2))</f>
        <v/>
      </c>
    </row>
    <row r="4308" customFormat="false" ht="12.8" hidden="false" customHeight="false" outlineLevel="0" collapsed="false">
      <c r="K4308" s="32" t="str">
        <f aca="false">IF(H4308="","",I4308*VLOOKUP(H4308,Kurse!$A$2:$B$5,2))</f>
        <v/>
      </c>
    </row>
    <row r="4309" customFormat="false" ht="12.8" hidden="false" customHeight="false" outlineLevel="0" collapsed="false">
      <c r="K4309" s="32" t="str">
        <f aca="false">IF(H4309="","",I4309*VLOOKUP(H4309,Kurse!$A$2:$B$5,2))</f>
        <v/>
      </c>
    </row>
    <row r="4310" customFormat="false" ht="12.8" hidden="false" customHeight="false" outlineLevel="0" collapsed="false">
      <c r="K4310" s="32" t="str">
        <f aca="false">IF(H4310="","",I4310*VLOOKUP(H4310,Kurse!$A$2:$B$5,2))</f>
        <v/>
      </c>
    </row>
    <row r="4311" customFormat="false" ht="12.8" hidden="false" customHeight="false" outlineLevel="0" collapsed="false">
      <c r="K4311" s="32" t="str">
        <f aca="false">IF(H4311="","",I4311*VLOOKUP(H4311,Kurse!$A$2:$B$5,2))</f>
        <v/>
      </c>
    </row>
    <row r="4312" customFormat="false" ht="12.8" hidden="false" customHeight="false" outlineLevel="0" collapsed="false">
      <c r="K4312" s="32" t="str">
        <f aca="false">IF(H4312="","",I4312*VLOOKUP(H4312,Kurse!$A$2:$B$5,2))</f>
        <v/>
      </c>
    </row>
    <row r="4313" customFormat="false" ht="12.8" hidden="false" customHeight="false" outlineLevel="0" collapsed="false">
      <c r="K4313" s="32" t="str">
        <f aca="false">IF(H4313="","",I4313*VLOOKUP(H4313,Kurse!$A$2:$B$5,2))</f>
        <v/>
      </c>
    </row>
    <row r="4314" customFormat="false" ht="12.8" hidden="false" customHeight="false" outlineLevel="0" collapsed="false">
      <c r="K4314" s="32" t="str">
        <f aca="false">IF(H4314="","",I4314*VLOOKUP(H4314,Kurse!$A$2:$B$5,2))</f>
        <v/>
      </c>
    </row>
    <row r="4315" customFormat="false" ht="12.8" hidden="false" customHeight="false" outlineLevel="0" collapsed="false">
      <c r="K4315" s="32" t="str">
        <f aca="false">IF(H4315="","",I4315*VLOOKUP(H4315,Kurse!$A$2:$B$5,2))</f>
        <v/>
      </c>
    </row>
    <row r="4316" customFormat="false" ht="12.8" hidden="false" customHeight="false" outlineLevel="0" collapsed="false">
      <c r="K4316" s="32" t="str">
        <f aca="false">IF(H4316="","",I4316*VLOOKUP(H4316,Kurse!$A$2:$B$5,2))</f>
        <v/>
      </c>
    </row>
    <row r="4317" customFormat="false" ht="12.8" hidden="false" customHeight="false" outlineLevel="0" collapsed="false">
      <c r="K4317" s="32" t="str">
        <f aca="false">IF(H4317="","",I4317*VLOOKUP(H4317,Kurse!$A$2:$B$5,2))</f>
        <v/>
      </c>
    </row>
    <row r="4318" customFormat="false" ht="12.8" hidden="false" customHeight="false" outlineLevel="0" collapsed="false">
      <c r="K4318" s="32" t="str">
        <f aca="false">IF(H4318="","",I4318*VLOOKUP(H4318,Kurse!$A$2:$B$5,2))</f>
        <v/>
      </c>
    </row>
    <row r="4319" customFormat="false" ht="12.8" hidden="false" customHeight="false" outlineLevel="0" collapsed="false">
      <c r="K4319" s="32" t="str">
        <f aca="false">IF(H4319="","",I4319*VLOOKUP(H4319,Kurse!$A$2:$B$5,2))</f>
        <v/>
      </c>
    </row>
    <row r="4320" customFormat="false" ht="12.8" hidden="false" customHeight="false" outlineLevel="0" collapsed="false">
      <c r="K4320" s="32" t="str">
        <f aca="false">IF(H4320="","",I4320*VLOOKUP(H4320,Kurse!$A$2:$B$5,2))</f>
        <v/>
      </c>
    </row>
    <row r="4321" customFormat="false" ht="12.8" hidden="false" customHeight="false" outlineLevel="0" collapsed="false">
      <c r="K4321" s="32" t="str">
        <f aca="false">IF(H4321="","",I4321*VLOOKUP(H4321,Kurse!$A$2:$B$5,2))</f>
        <v/>
      </c>
    </row>
    <row r="4322" customFormat="false" ht="12.8" hidden="false" customHeight="false" outlineLevel="0" collapsed="false">
      <c r="K4322" s="32" t="str">
        <f aca="false">IF(H4322="","",I4322*VLOOKUP(H4322,Kurse!$A$2:$B$5,2))</f>
        <v/>
      </c>
    </row>
    <row r="4323" customFormat="false" ht="12.8" hidden="false" customHeight="false" outlineLevel="0" collapsed="false">
      <c r="K4323" s="32" t="str">
        <f aca="false">IF(H4323="","",I4323*VLOOKUP(H4323,Kurse!$A$2:$B$5,2))</f>
        <v/>
      </c>
    </row>
    <row r="4324" customFormat="false" ht="12.8" hidden="false" customHeight="false" outlineLevel="0" collapsed="false">
      <c r="K4324" s="32" t="str">
        <f aca="false">IF(H4324="","",I4324*VLOOKUP(H4324,Kurse!$A$2:$B$5,2))</f>
        <v/>
      </c>
    </row>
    <row r="4325" customFormat="false" ht="12.8" hidden="false" customHeight="false" outlineLevel="0" collapsed="false">
      <c r="K4325" s="32" t="str">
        <f aca="false">IF(H4325="","",I4325*VLOOKUP(H4325,Kurse!$A$2:$B$5,2))</f>
        <v/>
      </c>
    </row>
    <row r="4326" customFormat="false" ht="12.8" hidden="false" customHeight="false" outlineLevel="0" collapsed="false">
      <c r="K4326" s="32" t="str">
        <f aca="false">IF(H4326="","",I4326*VLOOKUP(H4326,Kurse!$A$2:$B$5,2))</f>
        <v/>
      </c>
    </row>
    <row r="4327" customFormat="false" ht="12.8" hidden="false" customHeight="false" outlineLevel="0" collapsed="false">
      <c r="K4327" s="32" t="str">
        <f aca="false">IF(H4327="","",I4327*VLOOKUP(H4327,Kurse!$A$2:$B$5,2))</f>
        <v/>
      </c>
    </row>
    <row r="4328" customFormat="false" ht="12.8" hidden="false" customHeight="false" outlineLevel="0" collapsed="false">
      <c r="K4328" s="32" t="str">
        <f aca="false">IF(H4328="","",I4328*VLOOKUP(H4328,Kurse!$A$2:$B$5,2))</f>
        <v/>
      </c>
    </row>
    <row r="4329" customFormat="false" ht="12.8" hidden="false" customHeight="false" outlineLevel="0" collapsed="false">
      <c r="K4329" s="32" t="str">
        <f aca="false">IF(H4329="","",I4329*VLOOKUP(H4329,Kurse!$A$2:$B$5,2))</f>
        <v/>
      </c>
    </row>
    <row r="4330" customFormat="false" ht="12.8" hidden="false" customHeight="false" outlineLevel="0" collapsed="false">
      <c r="K4330" s="32" t="str">
        <f aca="false">IF(H4330="","",I4330*VLOOKUP(H4330,Kurse!$A$2:$B$5,2))</f>
        <v/>
      </c>
    </row>
    <row r="4331" customFormat="false" ht="12.8" hidden="false" customHeight="false" outlineLevel="0" collapsed="false">
      <c r="K4331" s="32" t="str">
        <f aca="false">IF(H4331="","",I4331*VLOOKUP(H4331,Kurse!$A$2:$B$5,2))</f>
        <v/>
      </c>
    </row>
    <row r="4332" customFormat="false" ht="12.8" hidden="false" customHeight="false" outlineLevel="0" collapsed="false">
      <c r="K4332" s="32" t="str">
        <f aca="false">IF(H4332="","",I4332*VLOOKUP(H4332,Kurse!$A$2:$B$5,2))</f>
        <v/>
      </c>
    </row>
    <row r="4333" customFormat="false" ht="12.8" hidden="false" customHeight="false" outlineLevel="0" collapsed="false">
      <c r="K4333" s="32" t="str">
        <f aca="false">IF(H4333="","",I4333*VLOOKUP(H4333,Kurse!$A$2:$B$5,2))</f>
        <v/>
      </c>
    </row>
    <row r="4334" customFormat="false" ht="12.8" hidden="false" customHeight="false" outlineLevel="0" collapsed="false">
      <c r="K4334" s="32" t="str">
        <f aca="false">IF(H4334="","",I4334*VLOOKUP(H4334,Kurse!$A$2:$B$5,2))</f>
        <v/>
      </c>
    </row>
    <row r="4335" customFormat="false" ht="12.8" hidden="false" customHeight="false" outlineLevel="0" collapsed="false">
      <c r="K4335" s="32" t="str">
        <f aca="false">IF(H4335="","",I4335*VLOOKUP(H4335,Kurse!$A$2:$B$5,2))</f>
        <v/>
      </c>
    </row>
    <row r="4336" customFormat="false" ht="12.8" hidden="false" customHeight="false" outlineLevel="0" collapsed="false">
      <c r="K4336" s="32" t="str">
        <f aca="false">IF(H4336="","",I4336*VLOOKUP(H4336,Kurse!$A$2:$B$5,2))</f>
        <v/>
      </c>
    </row>
    <row r="4337" customFormat="false" ht="12.8" hidden="false" customHeight="false" outlineLevel="0" collapsed="false">
      <c r="K4337" s="32" t="str">
        <f aca="false">IF(H4337="","",I4337*VLOOKUP(H4337,Kurse!$A$2:$B$5,2))</f>
        <v/>
      </c>
    </row>
    <row r="4338" customFormat="false" ht="12.8" hidden="false" customHeight="false" outlineLevel="0" collapsed="false">
      <c r="K4338" s="32" t="str">
        <f aca="false">IF(H4338="","",I4338*VLOOKUP(H4338,Kurse!$A$2:$B$5,2))</f>
        <v/>
      </c>
    </row>
    <row r="4339" customFormat="false" ht="12.8" hidden="false" customHeight="false" outlineLevel="0" collapsed="false">
      <c r="K4339" s="32" t="str">
        <f aca="false">IF(H4339="","",I4339*VLOOKUP(H4339,Kurse!$A$2:$B$5,2))</f>
        <v/>
      </c>
    </row>
    <row r="4340" customFormat="false" ht="12.8" hidden="false" customHeight="false" outlineLevel="0" collapsed="false">
      <c r="K4340" s="32" t="str">
        <f aca="false">IF(H4340="","",I4340*VLOOKUP(H4340,Kurse!$A$2:$B$5,2))</f>
        <v/>
      </c>
    </row>
    <row r="4341" customFormat="false" ht="12.8" hidden="false" customHeight="false" outlineLevel="0" collapsed="false">
      <c r="K4341" s="32" t="str">
        <f aca="false">IF(H4341="","",I4341*VLOOKUP(H4341,Kurse!$A$2:$B$5,2))</f>
        <v/>
      </c>
    </row>
    <row r="4342" customFormat="false" ht="12.8" hidden="false" customHeight="false" outlineLevel="0" collapsed="false">
      <c r="K4342" s="32" t="str">
        <f aca="false">IF(H4342="","",I4342*VLOOKUP(H4342,Kurse!$A$2:$B$5,2))</f>
        <v/>
      </c>
    </row>
    <row r="4343" customFormat="false" ht="12.8" hidden="false" customHeight="false" outlineLevel="0" collapsed="false">
      <c r="K4343" s="32" t="str">
        <f aca="false">IF(H4343="","",I4343*VLOOKUP(H4343,Kurse!$A$2:$B$5,2))</f>
        <v/>
      </c>
    </row>
    <row r="4344" customFormat="false" ht="12.8" hidden="false" customHeight="false" outlineLevel="0" collapsed="false">
      <c r="K4344" s="32" t="str">
        <f aca="false">IF(H4344="","",I4344*VLOOKUP(H4344,Kurse!$A$2:$B$5,2))</f>
        <v/>
      </c>
    </row>
    <row r="4345" customFormat="false" ht="12.8" hidden="false" customHeight="false" outlineLevel="0" collapsed="false">
      <c r="K4345" s="32" t="str">
        <f aca="false">IF(H4345="","",I4345*VLOOKUP(H4345,Kurse!$A$2:$B$5,2))</f>
        <v/>
      </c>
    </row>
    <row r="4346" customFormat="false" ht="12.8" hidden="false" customHeight="false" outlineLevel="0" collapsed="false">
      <c r="K4346" s="32" t="str">
        <f aca="false">IF(H4346="","",I4346*VLOOKUP(H4346,Kurse!$A$2:$B$5,2))</f>
        <v/>
      </c>
    </row>
    <row r="4347" customFormat="false" ht="12.8" hidden="false" customHeight="false" outlineLevel="0" collapsed="false">
      <c r="K4347" s="32" t="str">
        <f aca="false">IF(H4347="","",I4347*VLOOKUP(H4347,Kurse!$A$2:$B$5,2))</f>
        <v/>
      </c>
    </row>
    <row r="4348" customFormat="false" ht="12.8" hidden="false" customHeight="false" outlineLevel="0" collapsed="false">
      <c r="K4348" s="32" t="str">
        <f aca="false">IF(H4348="","",I4348*VLOOKUP(H4348,Kurse!$A$2:$B$5,2))</f>
        <v/>
      </c>
    </row>
    <row r="4349" customFormat="false" ht="12.8" hidden="false" customHeight="false" outlineLevel="0" collapsed="false">
      <c r="K4349" s="32" t="str">
        <f aca="false">IF(H4349="","",I4349*VLOOKUP(H4349,Kurse!$A$2:$B$5,2))</f>
        <v/>
      </c>
    </row>
    <row r="4350" customFormat="false" ht="12.8" hidden="false" customHeight="false" outlineLevel="0" collapsed="false">
      <c r="K4350" s="32" t="str">
        <f aca="false">IF(H4350="","",I4350*VLOOKUP(H4350,Kurse!$A$2:$B$5,2))</f>
        <v/>
      </c>
    </row>
    <row r="4351" customFormat="false" ht="12.8" hidden="false" customHeight="false" outlineLevel="0" collapsed="false">
      <c r="K4351" s="32" t="str">
        <f aca="false">IF(H4351="","",I4351*VLOOKUP(H4351,Kurse!$A$2:$B$5,2))</f>
        <v/>
      </c>
    </row>
    <row r="4352" customFormat="false" ht="12.8" hidden="false" customHeight="false" outlineLevel="0" collapsed="false">
      <c r="K4352" s="32" t="str">
        <f aca="false">IF(H4352="","",I4352*VLOOKUP(H4352,Kurse!$A$2:$B$5,2))</f>
        <v/>
      </c>
    </row>
    <row r="4353" customFormat="false" ht="12.8" hidden="false" customHeight="false" outlineLevel="0" collapsed="false">
      <c r="K4353" s="32" t="str">
        <f aca="false">IF(H4353="","",I4353*VLOOKUP(H4353,Kurse!$A$2:$B$5,2))</f>
        <v/>
      </c>
    </row>
    <row r="4354" customFormat="false" ht="12.8" hidden="false" customHeight="false" outlineLevel="0" collapsed="false">
      <c r="K4354" s="32" t="str">
        <f aca="false">IF(H4354="","",I4354*VLOOKUP(H4354,Kurse!$A$2:$B$5,2))</f>
        <v/>
      </c>
    </row>
    <row r="4355" customFormat="false" ht="12.8" hidden="false" customHeight="false" outlineLevel="0" collapsed="false">
      <c r="K4355" s="32" t="str">
        <f aca="false">IF(H4355="","",I4355*VLOOKUP(H4355,Kurse!$A$2:$B$5,2))</f>
        <v/>
      </c>
    </row>
    <row r="4356" customFormat="false" ht="12.8" hidden="false" customHeight="false" outlineLevel="0" collapsed="false">
      <c r="K4356" s="32" t="str">
        <f aca="false">IF(H4356="","",I4356*VLOOKUP(H4356,Kurse!$A$2:$B$5,2))</f>
        <v/>
      </c>
    </row>
    <row r="4357" customFormat="false" ht="12.8" hidden="false" customHeight="false" outlineLevel="0" collapsed="false">
      <c r="K4357" s="32" t="str">
        <f aca="false">IF(H4357="","",I4357*VLOOKUP(H4357,Kurse!$A$2:$B$5,2))</f>
        <v/>
      </c>
    </row>
    <row r="4358" customFormat="false" ht="12.8" hidden="false" customHeight="false" outlineLevel="0" collapsed="false">
      <c r="K4358" s="32" t="str">
        <f aca="false">IF(H4358="","",I4358*VLOOKUP(H4358,Kurse!$A$2:$B$5,2))</f>
        <v/>
      </c>
    </row>
    <row r="4359" customFormat="false" ht="12.8" hidden="false" customHeight="false" outlineLevel="0" collapsed="false">
      <c r="K4359" s="32" t="str">
        <f aca="false">IF(H4359="","",I4359*VLOOKUP(H4359,Kurse!$A$2:$B$5,2))</f>
        <v/>
      </c>
    </row>
    <row r="4360" customFormat="false" ht="12.8" hidden="false" customHeight="false" outlineLevel="0" collapsed="false">
      <c r="K4360" s="32" t="str">
        <f aca="false">IF(H4360="","",I4360*VLOOKUP(H4360,Kurse!$A$2:$B$5,2))</f>
        <v/>
      </c>
    </row>
    <row r="4361" customFormat="false" ht="12.8" hidden="false" customHeight="false" outlineLevel="0" collapsed="false">
      <c r="K4361" s="32" t="str">
        <f aca="false">IF(H4361="","",I4361*VLOOKUP(H4361,Kurse!$A$2:$B$5,2))</f>
        <v/>
      </c>
    </row>
    <row r="4362" customFormat="false" ht="12.8" hidden="false" customHeight="false" outlineLevel="0" collapsed="false">
      <c r="K4362" s="32" t="str">
        <f aca="false">IF(H4362="","",I4362*VLOOKUP(H4362,Kurse!$A$2:$B$5,2))</f>
        <v/>
      </c>
    </row>
    <row r="4363" customFormat="false" ht="12.8" hidden="false" customHeight="false" outlineLevel="0" collapsed="false">
      <c r="K4363" s="32" t="str">
        <f aca="false">IF(H4363="","",I4363*VLOOKUP(H4363,Kurse!$A$2:$B$5,2))</f>
        <v/>
      </c>
    </row>
    <row r="4364" customFormat="false" ht="12.8" hidden="false" customHeight="false" outlineLevel="0" collapsed="false">
      <c r="K4364" s="32" t="str">
        <f aca="false">IF(H4364="","",I4364*VLOOKUP(H4364,Kurse!$A$2:$B$5,2))</f>
        <v/>
      </c>
    </row>
    <row r="4365" customFormat="false" ht="12.8" hidden="false" customHeight="false" outlineLevel="0" collapsed="false">
      <c r="K4365" s="32" t="str">
        <f aca="false">IF(H4365="","",I4365*VLOOKUP(H4365,Kurse!$A$2:$B$5,2))</f>
        <v/>
      </c>
    </row>
    <row r="4366" customFormat="false" ht="12.8" hidden="false" customHeight="false" outlineLevel="0" collapsed="false">
      <c r="K4366" s="32" t="str">
        <f aca="false">IF(H4366="","",I4366*VLOOKUP(H4366,Kurse!$A$2:$B$5,2))</f>
        <v/>
      </c>
    </row>
    <row r="4367" customFormat="false" ht="12.8" hidden="false" customHeight="false" outlineLevel="0" collapsed="false">
      <c r="K4367" s="32" t="str">
        <f aca="false">IF(H4367="","",I4367*VLOOKUP(H4367,Kurse!$A$2:$B$5,2))</f>
        <v/>
      </c>
    </row>
    <row r="4368" customFormat="false" ht="12.8" hidden="false" customHeight="false" outlineLevel="0" collapsed="false">
      <c r="K4368" s="32" t="str">
        <f aca="false">IF(H4368="","",I4368*VLOOKUP(H4368,Kurse!$A$2:$B$5,2))</f>
        <v/>
      </c>
    </row>
    <row r="4369" customFormat="false" ht="12.8" hidden="false" customHeight="false" outlineLevel="0" collapsed="false">
      <c r="K4369" s="32" t="str">
        <f aca="false">IF(H4369="","",I4369*VLOOKUP(H4369,Kurse!$A$2:$B$5,2))</f>
        <v/>
      </c>
    </row>
    <row r="4370" customFormat="false" ht="12.8" hidden="false" customHeight="false" outlineLevel="0" collapsed="false">
      <c r="K4370" s="32" t="str">
        <f aca="false">IF(H4370="","",I4370*VLOOKUP(H4370,Kurse!$A$2:$B$5,2))</f>
        <v/>
      </c>
    </row>
    <row r="4371" customFormat="false" ht="12.8" hidden="false" customHeight="false" outlineLevel="0" collapsed="false">
      <c r="K4371" s="32" t="str">
        <f aca="false">IF(H4371="","",I4371*VLOOKUP(H4371,Kurse!$A$2:$B$5,2))</f>
        <v/>
      </c>
    </row>
    <row r="4372" customFormat="false" ht="12.8" hidden="false" customHeight="false" outlineLevel="0" collapsed="false">
      <c r="K4372" s="32" t="str">
        <f aca="false">IF(H4372="","",I4372*VLOOKUP(H4372,Kurse!$A$2:$B$5,2))</f>
        <v/>
      </c>
    </row>
    <row r="4373" customFormat="false" ht="12.8" hidden="false" customHeight="false" outlineLevel="0" collapsed="false">
      <c r="K4373" s="32" t="str">
        <f aca="false">IF(H4373="","",I4373*VLOOKUP(H4373,Kurse!$A$2:$B$5,2))</f>
        <v/>
      </c>
    </row>
    <row r="4374" customFormat="false" ht="12.8" hidden="false" customHeight="false" outlineLevel="0" collapsed="false">
      <c r="K4374" s="32" t="str">
        <f aca="false">IF(H4374="","",I4374*VLOOKUP(H4374,Kurse!$A$2:$B$5,2))</f>
        <v/>
      </c>
    </row>
    <row r="4375" customFormat="false" ht="12.8" hidden="false" customHeight="false" outlineLevel="0" collapsed="false">
      <c r="K4375" s="32" t="str">
        <f aca="false">IF(H4375="","",I4375*VLOOKUP(H4375,Kurse!$A$2:$B$5,2))</f>
        <v/>
      </c>
    </row>
    <row r="4376" customFormat="false" ht="12.8" hidden="false" customHeight="false" outlineLevel="0" collapsed="false">
      <c r="K4376" s="32" t="str">
        <f aca="false">IF(H4376="","",I4376*VLOOKUP(H4376,Kurse!$A$2:$B$5,2))</f>
        <v/>
      </c>
    </row>
    <row r="4377" customFormat="false" ht="12.8" hidden="false" customHeight="false" outlineLevel="0" collapsed="false">
      <c r="K4377" s="32" t="str">
        <f aca="false">IF(H4377="","",I4377*VLOOKUP(H4377,Kurse!$A$2:$B$5,2))</f>
        <v/>
      </c>
    </row>
    <row r="4378" customFormat="false" ht="12.8" hidden="false" customHeight="false" outlineLevel="0" collapsed="false">
      <c r="K4378" s="32" t="str">
        <f aca="false">IF(H4378="","",I4378*VLOOKUP(H4378,Kurse!$A$2:$B$5,2))</f>
        <v/>
      </c>
    </row>
    <row r="4379" customFormat="false" ht="12.8" hidden="false" customHeight="false" outlineLevel="0" collapsed="false">
      <c r="K4379" s="32" t="str">
        <f aca="false">IF(H4379="","",I4379*VLOOKUP(H4379,Kurse!$A$2:$B$5,2))</f>
        <v/>
      </c>
    </row>
    <row r="4380" customFormat="false" ht="12.8" hidden="false" customHeight="false" outlineLevel="0" collapsed="false">
      <c r="K4380" s="32" t="str">
        <f aca="false">IF(H4380="","",I4380*VLOOKUP(H4380,Kurse!$A$2:$B$5,2))</f>
        <v/>
      </c>
    </row>
    <row r="4381" customFormat="false" ht="12.8" hidden="false" customHeight="false" outlineLevel="0" collapsed="false">
      <c r="K4381" s="32" t="str">
        <f aca="false">IF(H4381="","",I4381*VLOOKUP(H4381,Kurse!$A$2:$B$5,2))</f>
        <v/>
      </c>
    </row>
    <row r="4382" customFormat="false" ht="12.8" hidden="false" customHeight="false" outlineLevel="0" collapsed="false">
      <c r="K4382" s="32" t="str">
        <f aca="false">IF(H4382="","",I4382*VLOOKUP(H4382,Kurse!$A$2:$B$5,2))</f>
        <v/>
      </c>
    </row>
    <row r="4383" customFormat="false" ht="12.8" hidden="false" customHeight="false" outlineLevel="0" collapsed="false">
      <c r="K4383" s="32" t="str">
        <f aca="false">IF(H4383="","",I4383*VLOOKUP(H4383,Kurse!$A$2:$B$5,2))</f>
        <v/>
      </c>
    </row>
    <row r="4384" customFormat="false" ht="12.8" hidden="false" customHeight="false" outlineLevel="0" collapsed="false">
      <c r="K4384" s="32" t="str">
        <f aca="false">IF(H4384="","",I4384*VLOOKUP(H4384,Kurse!$A$2:$B$5,2))</f>
        <v/>
      </c>
    </row>
    <row r="4385" customFormat="false" ht="12.8" hidden="false" customHeight="false" outlineLevel="0" collapsed="false">
      <c r="K4385" s="32" t="str">
        <f aca="false">IF(H4385="","",I4385*VLOOKUP(H4385,Kurse!$A$2:$B$5,2))</f>
        <v/>
      </c>
    </row>
    <row r="4386" customFormat="false" ht="12.8" hidden="false" customHeight="false" outlineLevel="0" collapsed="false">
      <c r="K4386" s="32" t="str">
        <f aca="false">IF(H4386="","",I4386*VLOOKUP(H4386,Kurse!$A$2:$B$5,2))</f>
        <v/>
      </c>
    </row>
    <row r="4387" customFormat="false" ht="12.8" hidden="false" customHeight="false" outlineLevel="0" collapsed="false">
      <c r="K4387" s="32" t="str">
        <f aca="false">IF(H4387="","",I4387*VLOOKUP(H4387,Kurse!$A$2:$B$5,2))</f>
        <v/>
      </c>
    </row>
    <row r="4388" customFormat="false" ht="12.8" hidden="false" customHeight="false" outlineLevel="0" collapsed="false">
      <c r="K4388" s="32" t="str">
        <f aca="false">IF(H4388="","",I4388*VLOOKUP(H4388,Kurse!$A$2:$B$5,2))</f>
        <v/>
      </c>
    </row>
    <row r="4389" customFormat="false" ht="12.8" hidden="false" customHeight="false" outlineLevel="0" collapsed="false">
      <c r="K4389" s="32" t="str">
        <f aca="false">IF(H4389="","",I4389*VLOOKUP(H4389,Kurse!$A$2:$B$5,2))</f>
        <v/>
      </c>
    </row>
    <row r="4390" customFormat="false" ht="12.8" hidden="false" customHeight="false" outlineLevel="0" collapsed="false">
      <c r="K4390" s="32" t="str">
        <f aca="false">IF(H4390="","",I4390*VLOOKUP(H4390,Kurse!$A$2:$B$5,2))</f>
        <v/>
      </c>
    </row>
    <row r="4391" customFormat="false" ht="12.8" hidden="false" customHeight="false" outlineLevel="0" collapsed="false">
      <c r="K4391" s="32" t="str">
        <f aca="false">IF(H4391="","",I4391*VLOOKUP(H4391,Kurse!$A$2:$B$5,2))</f>
        <v/>
      </c>
    </row>
    <row r="4392" customFormat="false" ht="12.8" hidden="false" customHeight="false" outlineLevel="0" collapsed="false">
      <c r="K4392" s="32" t="str">
        <f aca="false">IF(H4392="","",I4392*VLOOKUP(H4392,Kurse!$A$2:$B$5,2))</f>
        <v/>
      </c>
    </row>
    <row r="4393" customFormat="false" ht="12.8" hidden="false" customHeight="false" outlineLevel="0" collapsed="false">
      <c r="K4393" s="32" t="str">
        <f aca="false">IF(H4393="","",I4393*VLOOKUP(H4393,Kurse!$A$2:$B$5,2))</f>
        <v/>
      </c>
    </row>
    <row r="4394" customFormat="false" ht="12.8" hidden="false" customHeight="false" outlineLevel="0" collapsed="false">
      <c r="K4394" s="32" t="str">
        <f aca="false">IF(H4394="","",I4394*VLOOKUP(H4394,Kurse!$A$2:$B$5,2))</f>
        <v/>
      </c>
    </row>
    <row r="4395" customFormat="false" ht="12.8" hidden="false" customHeight="false" outlineLevel="0" collapsed="false">
      <c r="K4395" s="32" t="str">
        <f aca="false">IF(H4395="","",I4395*VLOOKUP(H4395,Kurse!$A$2:$B$5,2))</f>
        <v/>
      </c>
    </row>
    <row r="4396" customFormat="false" ht="12.8" hidden="false" customHeight="false" outlineLevel="0" collapsed="false">
      <c r="K4396" s="32" t="str">
        <f aca="false">IF(H4396="","",I4396*VLOOKUP(H4396,Kurse!$A$2:$B$5,2))</f>
        <v/>
      </c>
    </row>
    <row r="4397" customFormat="false" ht="12.8" hidden="false" customHeight="false" outlineLevel="0" collapsed="false">
      <c r="K4397" s="32" t="str">
        <f aca="false">IF(H4397="","",I4397*VLOOKUP(H4397,Kurse!$A$2:$B$5,2))</f>
        <v/>
      </c>
    </row>
    <row r="4398" customFormat="false" ht="12.8" hidden="false" customHeight="false" outlineLevel="0" collapsed="false">
      <c r="K4398" s="32" t="str">
        <f aca="false">IF(H4398="","",I4398*VLOOKUP(H4398,Kurse!$A$2:$B$5,2))</f>
        <v/>
      </c>
    </row>
    <row r="4399" customFormat="false" ht="12.8" hidden="false" customHeight="false" outlineLevel="0" collapsed="false">
      <c r="K4399" s="32" t="str">
        <f aca="false">IF(H4399="","",I4399*VLOOKUP(H4399,Kurse!$A$2:$B$5,2))</f>
        <v/>
      </c>
    </row>
    <row r="4400" customFormat="false" ht="12.8" hidden="false" customHeight="false" outlineLevel="0" collapsed="false">
      <c r="K4400" s="32" t="str">
        <f aca="false">IF(H4400="","",I4400*VLOOKUP(H4400,Kurse!$A$2:$B$5,2))</f>
        <v/>
      </c>
    </row>
    <row r="4401" customFormat="false" ht="12.8" hidden="false" customHeight="false" outlineLevel="0" collapsed="false">
      <c r="K4401" s="32" t="str">
        <f aca="false">IF(H4401="","",I4401*VLOOKUP(H4401,Kurse!$A$2:$B$5,2))</f>
        <v/>
      </c>
    </row>
    <row r="4402" customFormat="false" ht="12.8" hidden="false" customHeight="false" outlineLevel="0" collapsed="false">
      <c r="K4402" s="32" t="str">
        <f aca="false">IF(H4402="","",I4402*VLOOKUP(H4402,Kurse!$A$2:$B$5,2))</f>
        <v/>
      </c>
    </row>
    <row r="4403" customFormat="false" ht="12.8" hidden="false" customHeight="false" outlineLevel="0" collapsed="false">
      <c r="K4403" s="32" t="str">
        <f aca="false">IF(H4403="","",I4403*VLOOKUP(H4403,Kurse!$A$2:$B$5,2))</f>
        <v/>
      </c>
    </row>
    <row r="4404" customFormat="false" ht="12.8" hidden="false" customHeight="false" outlineLevel="0" collapsed="false">
      <c r="K4404" s="32" t="str">
        <f aca="false">IF(H4404="","",I4404*VLOOKUP(H4404,Kurse!$A$2:$B$5,2))</f>
        <v/>
      </c>
    </row>
    <row r="4405" customFormat="false" ht="12.8" hidden="false" customHeight="false" outlineLevel="0" collapsed="false">
      <c r="K4405" s="32" t="str">
        <f aca="false">IF(H4405="","",I4405*VLOOKUP(H4405,Kurse!$A$2:$B$5,2))</f>
        <v/>
      </c>
    </row>
    <row r="4406" customFormat="false" ht="12.8" hidden="false" customHeight="false" outlineLevel="0" collapsed="false">
      <c r="K4406" s="32" t="str">
        <f aca="false">IF(H4406="","",I4406*VLOOKUP(H4406,Kurse!$A$2:$B$5,2))</f>
        <v/>
      </c>
    </row>
    <row r="4407" customFormat="false" ht="12.8" hidden="false" customHeight="false" outlineLevel="0" collapsed="false">
      <c r="K4407" s="32" t="str">
        <f aca="false">IF(H4407="","",I4407*VLOOKUP(H4407,Kurse!$A$2:$B$5,2))</f>
        <v/>
      </c>
    </row>
    <row r="4408" customFormat="false" ht="12.8" hidden="false" customHeight="false" outlineLevel="0" collapsed="false">
      <c r="K4408" s="32" t="str">
        <f aca="false">IF(H4408="","",I4408*VLOOKUP(H4408,Kurse!$A$2:$B$5,2))</f>
        <v/>
      </c>
    </row>
    <row r="4409" customFormat="false" ht="12.8" hidden="false" customHeight="false" outlineLevel="0" collapsed="false">
      <c r="K4409" s="32" t="str">
        <f aca="false">IF(H4409="","",I4409*VLOOKUP(H4409,Kurse!$A$2:$B$5,2))</f>
        <v/>
      </c>
    </row>
    <row r="4410" customFormat="false" ht="12.8" hidden="false" customHeight="false" outlineLevel="0" collapsed="false">
      <c r="K4410" s="32" t="str">
        <f aca="false">IF(H4410="","",I4410*VLOOKUP(H4410,Kurse!$A$2:$B$5,2))</f>
        <v/>
      </c>
    </row>
    <row r="4411" customFormat="false" ht="12.8" hidden="false" customHeight="false" outlineLevel="0" collapsed="false">
      <c r="K4411" s="32" t="str">
        <f aca="false">IF(H4411="","",I4411*VLOOKUP(H4411,Kurse!$A$2:$B$5,2))</f>
        <v/>
      </c>
    </row>
    <row r="4412" customFormat="false" ht="12.8" hidden="false" customHeight="false" outlineLevel="0" collapsed="false">
      <c r="K4412" s="32" t="str">
        <f aca="false">IF(H4412="","",I4412*VLOOKUP(H4412,Kurse!$A$2:$B$5,2))</f>
        <v/>
      </c>
    </row>
    <row r="4413" customFormat="false" ht="12.8" hidden="false" customHeight="false" outlineLevel="0" collapsed="false">
      <c r="K4413" s="32" t="str">
        <f aca="false">IF(H4413="","",I4413*VLOOKUP(H4413,Kurse!$A$2:$B$5,2))</f>
        <v/>
      </c>
    </row>
    <row r="4414" customFormat="false" ht="12.8" hidden="false" customHeight="false" outlineLevel="0" collapsed="false">
      <c r="K4414" s="32" t="str">
        <f aca="false">IF(H4414="","",I4414*VLOOKUP(H4414,Kurse!$A$2:$B$5,2))</f>
        <v/>
      </c>
    </row>
    <row r="4415" customFormat="false" ht="12.8" hidden="false" customHeight="false" outlineLevel="0" collapsed="false">
      <c r="K4415" s="32" t="str">
        <f aca="false">IF(H4415="","",I4415*VLOOKUP(H4415,Kurse!$A$2:$B$5,2))</f>
        <v/>
      </c>
    </row>
    <row r="4416" customFormat="false" ht="12.8" hidden="false" customHeight="false" outlineLevel="0" collapsed="false">
      <c r="K4416" s="32" t="str">
        <f aca="false">IF(H4416="","",I4416*VLOOKUP(H4416,Kurse!$A$2:$B$5,2))</f>
        <v/>
      </c>
    </row>
    <row r="4417" customFormat="false" ht="12.8" hidden="false" customHeight="false" outlineLevel="0" collapsed="false">
      <c r="K4417" s="32" t="str">
        <f aca="false">IF(H4417="","",I4417*VLOOKUP(H4417,Kurse!$A$2:$B$5,2))</f>
        <v/>
      </c>
    </row>
    <row r="4418" customFormat="false" ht="12.8" hidden="false" customHeight="false" outlineLevel="0" collapsed="false">
      <c r="K4418" s="32" t="str">
        <f aca="false">IF(H4418="","",I4418*VLOOKUP(H4418,Kurse!$A$2:$B$5,2))</f>
        <v/>
      </c>
    </row>
    <row r="4419" customFormat="false" ht="12.8" hidden="false" customHeight="false" outlineLevel="0" collapsed="false">
      <c r="K4419" s="32" t="str">
        <f aca="false">IF(H4419="","",I4419*VLOOKUP(H4419,Kurse!$A$2:$B$5,2))</f>
        <v/>
      </c>
    </row>
    <row r="4420" customFormat="false" ht="12.8" hidden="false" customHeight="false" outlineLevel="0" collapsed="false">
      <c r="K4420" s="32" t="str">
        <f aca="false">IF(H4420="","",I4420*VLOOKUP(H4420,Kurse!$A$2:$B$5,2))</f>
        <v/>
      </c>
    </row>
    <row r="4421" customFormat="false" ht="12.8" hidden="false" customHeight="false" outlineLevel="0" collapsed="false">
      <c r="K4421" s="32" t="str">
        <f aca="false">IF(H4421="","",I4421*VLOOKUP(H4421,Kurse!$A$2:$B$5,2))</f>
        <v/>
      </c>
    </row>
    <row r="4422" customFormat="false" ht="12.8" hidden="false" customHeight="false" outlineLevel="0" collapsed="false">
      <c r="K4422" s="32" t="str">
        <f aca="false">IF(H4422="","",I4422*VLOOKUP(H4422,Kurse!$A$2:$B$5,2))</f>
        <v/>
      </c>
    </row>
    <row r="4423" customFormat="false" ht="12.8" hidden="false" customHeight="false" outlineLevel="0" collapsed="false">
      <c r="K4423" s="32" t="str">
        <f aca="false">IF(H4423="","",I4423*VLOOKUP(H4423,Kurse!$A$2:$B$5,2))</f>
        <v/>
      </c>
    </row>
    <row r="4424" customFormat="false" ht="12.8" hidden="false" customHeight="false" outlineLevel="0" collapsed="false">
      <c r="K4424" s="32" t="str">
        <f aca="false">IF(H4424="","",I4424*VLOOKUP(H4424,Kurse!$A$2:$B$5,2))</f>
        <v/>
      </c>
    </row>
    <row r="4425" customFormat="false" ht="12.8" hidden="false" customHeight="false" outlineLevel="0" collapsed="false">
      <c r="K4425" s="32" t="str">
        <f aca="false">IF(H4425="","",I4425*VLOOKUP(H4425,Kurse!$A$2:$B$5,2))</f>
        <v/>
      </c>
    </row>
    <row r="4426" customFormat="false" ht="12.8" hidden="false" customHeight="false" outlineLevel="0" collapsed="false">
      <c r="K4426" s="32" t="str">
        <f aca="false">IF(H4426="","",I4426*VLOOKUP(H4426,Kurse!$A$2:$B$5,2))</f>
        <v/>
      </c>
    </row>
    <row r="4427" customFormat="false" ht="12.8" hidden="false" customHeight="false" outlineLevel="0" collapsed="false">
      <c r="K4427" s="32" t="str">
        <f aca="false">IF(H4427="","",I4427*VLOOKUP(H4427,Kurse!$A$2:$B$5,2))</f>
        <v/>
      </c>
    </row>
    <row r="4428" customFormat="false" ht="12.8" hidden="false" customHeight="false" outlineLevel="0" collapsed="false">
      <c r="K4428" s="32" t="str">
        <f aca="false">IF(H4428="","",I4428*VLOOKUP(H4428,Kurse!$A$2:$B$5,2))</f>
        <v/>
      </c>
    </row>
    <row r="4429" customFormat="false" ht="12.8" hidden="false" customHeight="false" outlineLevel="0" collapsed="false">
      <c r="K4429" s="32" t="str">
        <f aca="false">IF(H4429="","",I4429*VLOOKUP(H4429,Kurse!$A$2:$B$5,2))</f>
        <v/>
      </c>
    </row>
    <row r="4430" customFormat="false" ht="12.8" hidden="false" customHeight="false" outlineLevel="0" collapsed="false">
      <c r="K4430" s="32" t="str">
        <f aca="false">IF(H4430="","",I4430*VLOOKUP(H4430,Kurse!$A$2:$B$5,2))</f>
        <v/>
      </c>
    </row>
    <row r="4431" customFormat="false" ht="12.8" hidden="false" customHeight="false" outlineLevel="0" collapsed="false">
      <c r="K4431" s="32" t="str">
        <f aca="false">IF(H4431="","",I4431*VLOOKUP(H4431,Kurse!$A$2:$B$5,2))</f>
        <v/>
      </c>
    </row>
    <row r="4432" customFormat="false" ht="12.8" hidden="false" customHeight="false" outlineLevel="0" collapsed="false">
      <c r="K4432" s="32" t="str">
        <f aca="false">IF(H4432="","",I4432*VLOOKUP(H4432,Kurse!$A$2:$B$5,2))</f>
        <v/>
      </c>
    </row>
    <row r="4433" customFormat="false" ht="12.8" hidden="false" customHeight="false" outlineLevel="0" collapsed="false">
      <c r="K4433" s="32" t="str">
        <f aca="false">IF(H4433="","",I4433*VLOOKUP(H4433,Kurse!$A$2:$B$5,2))</f>
        <v/>
      </c>
    </row>
    <row r="4434" customFormat="false" ht="12.8" hidden="false" customHeight="false" outlineLevel="0" collapsed="false">
      <c r="K4434" s="32" t="str">
        <f aca="false">IF(H4434="","",I4434*VLOOKUP(H4434,Kurse!$A$2:$B$5,2))</f>
        <v/>
      </c>
    </row>
    <row r="4435" customFormat="false" ht="12.8" hidden="false" customHeight="false" outlineLevel="0" collapsed="false">
      <c r="K4435" s="32" t="str">
        <f aca="false">IF(H4435="","",I4435*VLOOKUP(H4435,Kurse!$A$2:$B$5,2))</f>
        <v/>
      </c>
    </row>
    <row r="4436" customFormat="false" ht="12.8" hidden="false" customHeight="false" outlineLevel="0" collapsed="false">
      <c r="K4436" s="32" t="str">
        <f aca="false">IF(H4436="","",I4436*VLOOKUP(H4436,Kurse!$A$2:$B$5,2))</f>
        <v/>
      </c>
    </row>
    <row r="4437" customFormat="false" ht="12.8" hidden="false" customHeight="false" outlineLevel="0" collapsed="false">
      <c r="K4437" s="32" t="str">
        <f aca="false">IF(H4437="","",I4437*VLOOKUP(H4437,Kurse!$A$2:$B$5,2))</f>
        <v/>
      </c>
    </row>
    <row r="4438" customFormat="false" ht="12.8" hidden="false" customHeight="false" outlineLevel="0" collapsed="false">
      <c r="K4438" s="32" t="str">
        <f aca="false">IF(H4438="","",I4438*VLOOKUP(H4438,Kurse!$A$2:$B$5,2))</f>
        <v/>
      </c>
    </row>
    <row r="4439" customFormat="false" ht="12.8" hidden="false" customHeight="false" outlineLevel="0" collapsed="false">
      <c r="K4439" s="32" t="str">
        <f aca="false">IF(H4439="","",I4439*VLOOKUP(H4439,Kurse!$A$2:$B$5,2))</f>
        <v/>
      </c>
    </row>
    <row r="4440" customFormat="false" ht="12.8" hidden="false" customHeight="false" outlineLevel="0" collapsed="false">
      <c r="K4440" s="32" t="str">
        <f aca="false">IF(H4440="","",I4440*VLOOKUP(H4440,Kurse!$A$2:$B$5,2))</f>
        <v/>
      </c>
    </row>
    <row r="4441" customFormat="false" ht="12.8" hidden="false" customHeight="false" outlineLevel="0" collapsed="false">
      <c r="K4441" s="32" t="str">
        <f aca="false">IF(H4441="","",I4441*VLOOKUP(H4441,Kurse!$A$2:$B$5,2))</f>
        <v/>
      </c>
    </row>
    <row r="4442" customFormat="false" ht="12.8" hidden="false" customHeight="false" outlineLevel="0" collapsed="false">
      <c r="K4442" s="32" t="str">
        <f aca="false">IF(H4442="","",I4442*VLOOKUP(H4442,Kurse!$A$2:$B$5,2))</f>
        <v/>
      </c>
    </row>
    <row r="4443" customFormat="false" ht="12.8" hidden="false" customHeight="false" outlineLevel="0" collapsed="false">
      <c r="K4443" s="32" t="str">
        <f aca="false">IF(H4443="","",I4443*VLOOKUP(H4443,Kurse!$A$2:$B$5,2))</f>
        <v/>
      </c>
    </row>
    <row r="4444" customFormat="false" ht="12.8" hidden="false" customHeight="false" outlineLevel="0" collapsed="false">
      <c r="K4444" s="32" t="str">
        <f aca="false">IF(H4444="","",I4444*VLOOKUP(H4444,Kurse!$A$2:$B$5,2))</f>
        <v/>
      </c>
    </row>
    <row r="4445" customFormat="false" ht="12.8" hidden="false" customHeight="false" outlineLevel="0" collapsed="false">
      <c r="K4445" s="32" t="str">
        <f aca="false">IF(H4445="","",I4445*VLOOKUP(H4445,Kurse!$A$2:$B$5,2))</f>
        <v/>
      </c>
    </row>
    <row r="4446" customFormat="false" ht="12.8" hidden="false" customHeight="false" outlineLevel="0" collapsed="false">
      <c r="K4446" s="32" t="str">
        <f aca="false">IF(H4446="","",I4446*VLOOKUP(H4446,Kurse!$A$2:$B$5,2))</f>
        <v/>
      </c>
    </row>
    <row r="4447" customFormat="false" ht="12.8" hidden="false" customHeight="false" outlineLevel="0" collapsed="false">
      <c r="K4447" s="32" t="str">
        <f aca="false">IF(H4447="","",I4447*VLOOKUP(H4447,Kurse!$A$2:$B$5,2))</f>
        <v/>
      </c>
    </row>
    <row r="4448" customFormat="false" ht="12.8" hidden="false" customHeight="false" outlineLevel="0" collapsed="false">
      <c r="K4448" s="32" t="str">
        <f aca="false">IF(H4448="","",I4448*VLOOKUP(H4448,Kurse!$A$2:$B$5,2))</f>
        <v/>
      </c>
    </row>
    <row r="4449" customFormat="false" ht="12.8" hidden="false" customHeight="false" outlineLevel="0" collapsed="false">
      <c r="K4449" s="32" t="str">
        <f aca="false">IF(H4449="","",I4449*VLOOKUP(H4449,Kurse!$A$2:$B$5,2))</f>
        <v/>
      </c>
    </row>
    <row r="4450" customFormat="false" ht="12.8" hidden="false" customHeight="false" outlineLevel="0" collapsed="false">
      <c r="K4450" s="32" t="str">
        <f aca="false">IF(H4450="","",I4450*VLOOKUP(H4450,Kurse!$A$2:$B$5,2))</f>
        <v/>
      </c>
    </row>
    <row r="4451" customFormat="false" ht="12.8" hidden="false" customHeight="false" outlineLevel="0" collapsed="false">
      <c r="K4451" s="32" t="str">
        <f aca="false">IF(H4451="","",I4451*VLOOKUP(H4451,Kurse!$A$2:$B$5,2))</f>
        <v/>
      </c>
    </row>
    <row r="4452" customFormat="false" ht="12.8" hidden="false" customHeight="false" outlineLevel="0" collapsed="false">
      <c r="K4452" s="32" t="str">
        <f aca="false">IF(H4452="","",I4452*VLOOKUP(H4452,Kurse!$A$2:$B$5,2))</f>
        <v/>
      </c>
    </row>
    <row r="4453" customFormat="false" ht="12.8" hidden="false" customHeight="false" outlineLevel="0" collapsed="false">
      <c r="K4453" s="32" t="str">
        <f aca="false">IF(H4453="","",I4453*VLOOKUP(H4453,Kurse!$A$2:$B$5,2))</f>
        <v/>
      </c>
    </row>
    <row r="4454" customFormat="false" ht="12.8" hidden="false" customHeight="false" outlineLevel="0" collapsed="false">
      <c r="K4454" s="32" t="str">
        <f aca="false">IF(H4454="","",I4454*VLOOKUP(H4454,Kurse!$A$2:$B$5,2))</f>
        <v/>
      </c>
    </row>
    <row r="4455" customFormat="false" ht="12.8" hidden="false" customHeight="false" outlineLevel="0" collapsed="false">
      <c r="K4455" s="32" t="str">
        <f aca="false">IF(H4455="","",I4455*VLOOKUP(H4455,Kurse!$A$2:$B$5,2))</f>
        <v/>
      </c>
    </row>
    <row r="4456" customFormat="false" ht="12.8" hidden="false" customHeight="false" outlineLevel="0" collapsed="false">
      <c r="K4456" s="32" t="str">
        <f aca="false">IF(H4456="","",I4456*VLOOKUP(H4456,Kurse!$A$2:$B$5,2))</f>
        <v/>
      </c>
    </row>
    <row r="4457" customFormat="false" ht="12.8" hidden="false" customHeight="false" outlineLevel="0" collapsed="false">
      <c r="K4457" s="32" t="str">
        <f aca="false">IF(H4457="","",I4457*VLOOKUP(H4457,Kurse!$A$2:$B$5,2))</f>
        <v/>
      </c>
    </row>
    <row r="4458" customFormat="false" ht="12.8" hidden="false" customHeight="false" outlineLevel="0" collapsed="false">
      <c r="K4458" s="32" t="str">
        <f aca="false">IF(H4458="","",I4458*VLOOKUP(H4458,Kurse!$A$2:$B$5,2))</f>
        <v/>
      </c>
    </row>
    <row r="4459" customFormat="false" ht="12.8" hidden="false" customHeight="false" outlineLevel="0" collapsed="false">
      <c r="K4459" s="32" t="str">
        <f aca="false">IF(H4459="","",I4459*VLOOKUP(H4459,Kurse!$A$2:$B$5,2))</f>
        <v/>
      </c>
    </row>
    <row r="4460" customFormat="false" ht="12.8" hidden="false" customHeight="false" outlineLevel="0" collapsed="false">
      <c r="K4460" s="32" t="str">
        <f aca="false">IF(H4460="","",I4460*VLOOKUP(H4460,Kurse!$A$2:$B$5,2))</f>
        <v/>
      </c>
    </row>
    <row r="4461" customFormat="false" ht="12.8" hidden="false" customHeight="false" outlineLevel="0" collapsed="false">
      <c r="K4461" s="32" t="str">
        <f aca="false">IF(H4461="","",I4461*VLOOKUP(H4461,Kurse!$A$2:$B$5,2))</f>
        <v/>
      </c>
    </row>
    <row r="4462" customFormat="false" ht="12.8" hidden="false" customHeight="false" outlineLevel="0" collapsed="false">
      <c r="K4462" s="32" t="str">
        <f aca="false">IF(H4462="","",I4462*VLOOKUP(H4462,Kurse!$A$2:$B$5,2))</f>
        <v/>
      </c>
    </row>
    <row r="4463" customFormat="false" ht="12.8" hidden="false" customHeight="false" outlineLevel="0" collapsed="false">
      <c r="K4463" s="32" t="str">
        <f aca="false">IF(H4463="","",I4463*VLOOKUP(H4463,Kurse!$A$2:$B$5,2))</f>
        <v/>
      </c>
    </row>
    <row r="4464" customFormat="false" ht="12.8" hidden="false" customHeight="false" outlineLevel="0" collapsed="false">
      <c r="K4464" s="32" t="str">
        <f aca="false">IF(H4464="","",I4464*VLOOKUP(H4464,Kurse!$A$2:$B$5,2))</f>
        <v/>
      </c>
    </row>
    <row r="4465" customFormat="false" ht="12.8" hidden="false" customHeight="false" outlineLevel="0" collapsed="false">
      <c r="K4465" s="32" t="str">
        <f aca="false">IF(H4465="","",I4465*VLOOKUP(H4465,Kurse!$A$2:$B$5,2))</f>
        <v/>
      </c>
    </row>
    <row r="4466" customFormat="false" ht="12.8" hidden="false" customHeight="false" outlineLevel="0" collapsed="false">
      <c r="K4466" s="32" t="str">
        <f aca="false">IF(H4466="","",I4466*VLOOKUP(H4466,Kurse!$A$2:$B$5,2))</f>
        <v/>
      </c>
    </row>
    <row r="4467" customFormat="false" ht="12.8" hidden="false" customHeight="false" outlineLevel="0" collapsed="false">
      <c r="K4467" s="32" t="str">
        <f aca="false">IF(H4467="","",I4467*VLOOKUP(H4467,Kurse!$A$2:$B$5,2))</f>
        <v/>
      </c>
    </row>
    <row r="4468" customFormat="false" ht="12.8" hidden="false" customHeight="false" outlineLevel="0" collapsed="false">
      <c r="K4468" s="32" t="str">
        <f aca="false">IF(H4468="","",I4468*VLOOKUP(H4468,Kurse!$A$2:$B$5,2))</f>
        <v/>
      </c>
    </row>
    <row r="4469" customFormat="false" ht="12.8" hidden="false" customHeight="false" outlineLevel="0" collapsed="false">
      <c r="K4469" s="32" t="str">
        <f aca="false">IF(H4469="","",I4469*VLOOKUP(H4469,Kurse!$A$2:$B$5,2))</f>
        <v/>
      </c>
    </row>
    <row r="4470" customFormat="false" ht="12.8" hidden="false" customHeight="false" outlineLevel="0" collapsed="false">
      <c r="K4470" s="32" t="str">
        <f aca="false">IF(H4470="","",I4470*VLOOKUP(H4470,Kurse!$A$2:$B$5,2))</f>
        <v/>
      </c>
    </row>
    <row r="4471" customFormat="false" ht="12.8" hidden="false" customHeight="false" outlineLevel="0" collapsed="false">
      <c r="K4471" s="32" t="str">
        <f aca="false">IF(H4471="","",I4471*VLOOKUP(H4471,Kurse!$A$2:$B$5,2))</f>
        <v/>
      </c>
    </row>
    <row r="4472" customFormat="false" ht="12.8" hidden="false" customHeight="false" outlineLevel="0" collapsed="false">
      <c r="K4472" s="32" t="str">
        <f aca="false">IF(H4472="","",I4472*VLOOKUP(H4472,Kurse!$A$2:$B$5,2))</f>
        <v/>
      </c>
    </row>
    <row r="4473" customFormat="false" ht="12.8" hidden="false" customHeight="false" outlineLevel="0" collapsed="false">
      <c r="K4473" s="32" t="str">
        <f aca="false">IF(H4473="","",I4473*VLOOKUP(H4473,Kurse!$A$2:$B$5,2))</f>
        <v/>
      </c>
    </row>
    <row r="4474" customFormat="false" ht="12.8" hidden="false" customHeight="false" outlineLevel="0" collapsed="false">
      <c r="K4474" s="32" t="str">
        <f aca="false">IF(H4474="","",I4474*VLOOKUP(H4474,Kurse!$A$2:$B$5,2))</f>
        <v/>
      </c>
    </row>
    <row r="4475" customFormat="false" ht="12.8" hidden="false" customHeight="false" outlineLevel="0" collapsed="false">
      <c r="K4475" s="32" t="str">
        <f aca="false">IF(H4475="","",I4475*VLOOKUP(H4475,Kurse!$A$2:$B$5,2))</f>
        <v/>
      </c>
    </row>
    <row r="4476" customFormat="false" ht="12.8" hidden="false" customHeight="false" outlineLevel="0" collapsed="false">
      <c r="K4476" s="32" t="str">
        <f aca="false">IF(H4476="","",I4476*VLOOKUP(H4476,Kurse!$A$2:$B$5,2))</f>
        <v/>
      </c>
    </row>
    <row r="4477" customFormat="false" ht="12.8" hidden="false" customHeight="false" outlineLevel="0" collapsed="false">
      <c r="K4477" s="32" t="str">
        <f aca="false">IF(H4477="","",I4477*VLOOKUP(H4477,Kurse!$A$2:$B$5,2))</f>
        <v/>
      </c>
    </row>
    <row r="4478" customFormat="false" ht="12.8" hidden="false" customHeight="false" outlineLevel="0" collapsed="false">
      <c r="K4478" s="32" t="str">
        <f aca="false">IF(H4478="","",I4478*VLOOKUP(H4478,Kurse!$A$2:$B$5,2))</f>
        <v/>
      </c>
    </row>
    <row r="4479" customFormat="false" ht="12.8" hidden="false" customHeight="false" outlineLevel="0" collapsed="false">
      <c r="K4479" s="32" t="str">
        <f aca="false">IF(H4479="","",I4479*VLOOKUP(H4479,Kurse!$A$2:$B$5,2))</f>
        <v/>
      </c>
    </row>
    <row r="4480" customFormat="false" ht="12.8" hidden="false" customHeight="false" outlineLevel="0" collapsed="false">
      <c r="K4480" s="32" t="str">
        <f aca="false">IF(H4480="","",I4480*VLOOKUP(H4480,Kurse!$A$2:$B$5,2))</f>
        <v/>
      </c>
    </row>
    <row r="4481" customFormat="false" ht="12.8" hidden="false" customHeight="false" outlineLevel="0" collapsed="false">
      <c r="K4481" s="32" t="str">
        <f aca="false">IF(H4481="","",I4481*VLOOKUP(H4481,Kurse!$A$2:$B$5,2))</f>
        <v/>
      </c>
    </row>
    <row r="4482" customFormat="false" ht="12.8" hidden="false" customHeight="false" outlineLevel="0" collapsed="false">
      <c r="K4482" s="32" t="str">
        <f aca="false">IF(H4482="","",I4482*VLOOKUP(H4482,Kurse!$A$2:$B$5,2))</f>
        <v/>
      </c>
    </row>
    <row r="4483" customFormat="false" ht="12.8" hidden="false" customHeight="false" outlineLevel="0" collapsed="false">
      <c r="K4483" s="32" t="str">
        <f aca="false">IF(H4483="","",I4483*VLOOKUP(H4483,Kurse!$A$2:$B$5,2))</f>
        <v/>
      </c>
    </row>
    <row r="4484" customFormat="false" ht="12.8" hidden="false" customHeight="false" outlineLevel="0" collapsed="false">
      <c r="K4484" s="32" t="str">
        <f aca="false">IF(H4484="","",I4484*VLOOKUP(H4484,Kurse!$A$2:$B$5,2))</f>
        <v/>
      </c>
    </row>
    <row r="4485" customFormat="false" ht="12.8" hidden="false" customHeight="false" outlineLevel="0" collapsed="false">
      <c r="K4485" s="32" t="str">
        <f aca="false">IF(H4485="","",I4485*VLOOKUP(H4485,Kurse!$A$2:$B$5,2))</f>
        <v/>
      </c>
    </row>
    <row r="4486" customFormat="false" ht="12.8" hidden="false" customHeight="false" outlineLevel="0" collapsed="false">
      <c r="K4486" s="32" t="str">
        <f aca="false">IF(H4486="","",I4486*VLOOKUP(H4486,Kurse!$A$2:$B$5,2))</f>
        <v/>
      </c>
    </row>
    <row r="4487" customFormat="false" ht="12.8" hidden="false" customHeight="false" outlineLevel="0" collapsed="false">
      <c r="K4487" s="32" t="str">
        <f aca="false">IF(H4487="","",I4487*VLOOKUP(H4487,Kurse!$A$2:$B$5,2))</f>
        <v/>
      </c>
    </row>
    <row r="4488" customFormat="false" ht="12.8" hidden="false" customHeight="false" outlineLevel="0" collapsed="false">
      <c r="K4488" s="32" t="str">
        <f aca="false">IF(H4488="","",I4488*VLOOKUP(H4488,Kurse!$A$2:$B$5,2))</f>
        <v/>
      </c>
    </row>
    <row r="4489" customFormat="false" ht="12.8" hidden="false" customHeight="false" outlineLevel="0" collapsed="false">
      <c r="K4489" s="32" t="str">
        <f aca="false">IF(H4489="","",I4489*VLOOKUP(H4489,Kurse!$A$2:$B$5,2))</f>
        <v/>
      </c>
    </row>
    <row r="4490" customFormat="false" ht="12.8" hidden="false" customHeight="false" outlineLevel="0" collapsed="false">
      <c r="K4490" s="32" t="str">
        <f aca="false">IF(H4490="","",I4490*VLOOKUP(H4490,Kurse!$A$2:$B$5,2))</f>
        <v/>
      </c>
    </row>
    <row r="4491" customFormat="false" ht="12.8" hidden="false" customHeight="false" outlineLevel="0" collapsed="false">
      <c r="K4491" s="32" t="str">
        <f aca="false">IF(H4491="","",I4491*VLOOKUP(H4491,Kurse!$A$2:$B$5,2))</f>
        <v/>
      </c>
    </row>
    <row r="4492" customFormat="false" ht="12.8" hidden="false" customHeight="false" outlineLevel="0" collapsed="false">
      <c r="K4492" s="32" t="str">
        <f aca="false">IF(H4492="","",I4492*VLOOKUP(H4492,Kurse!$A$2:$B$5,2))</f>
        <v/>
      </c>
    </row>
    <row r="4493" customFormat="false" ht="12.8" hidden="false" customHeight="false" outlineLevel="0" collapsed="false">
      <c r="K4493" s="32" t="str">
        <f aca="false">IF(H4493="","",I4493*VLOOKUP(H4493,Kurse!$A$2:$B$5,2))</f>
        <v/>
      </c>
    </row>
    <row r="4494" customFormat="false" ht="12.8" hidden="false" customHeight="false" outlineLevel="0" collapsed="false">
      <c r="K4494" s="32" t="str">
        <f aca="false">IF(H4494="","",I4494*VLOOKUP(H4494,Kurse!$A$2:$B$5,2))</f>
        <v/>
      </c>
    </row>
    <row r="4495" customFormat="false" ht="12.8" hidden="false" customHeight="false" outlineLevel="0" collapsed="false">
      <c r="K4495" s="32" t="str">
        <f aca="false">IF(H4495="","",I4495*VLOOKUP(H4495,Kurse!$A$2:$B$5,2))</f>
        <v/>
      </c>
    </row>
    <row r="4496" customFormat="false" ht="12.8" hidden="false" customHeight="false" outlineLevel="0" collapsed="false">
      <c r="K4496" s="32" t="str">
        <f aca="false">IF(H4496="","",I4496*VLOOKUP(H4496,Kurse!$A$2:$B$5,2))</f>
        <v/>
      </c>
    </row>
    <row r="4497" customFormat="false" ht="12.8" hidden="false" customHeight="false" outlineLevel="0" collapsed="false">
      <c r="K4497" s="32" t="str">
        <f aca="false">IF(H4497="","",I4497*VLOOKUP(H4497,Kurse!$A$2:$B$5,2))</f>
        <v/>
      </c>
    </row>
    <row r="4498" customFormat="false" ht="12.8" hidden="false" customHeight="false" outlineLevel="0" collapsed="false">
      <c r="K4498" s="32" t="str">
        <f aca="false">IF(H4498="","",I4498*VLOOKUP(H4498,Kurse!$A$2:$B$5,2))</f>
        <v/>
      </c>
    </row>
    <row r="4499" customFormat="false" ht="12.8" hidden="false" customHeight="false" outlineLevel="0" collapsed="false">
      <c r="K4499" s="32" t="str">
        <f aca="false">IF(H4499="","",I4499*VLOOKUP(H4499,Kurse!$A$2:$B$5,2))</f>
        <v/>
      </c>
    </row>
    <row r="4500" customFormat="false" ht="12.8" hidden="false" customHeight="false" outlineLevel="0" collapsed="false">
      <c r="K4500" s="32" t="str">
        <f aca="false">IF(H4500="","",I4500*VLOOKUP(H4500,Kurse!$A$2:$B$5,2))</f>
        <v/>
      </c>
    </row>
    <row r="4501" customFormat="false" ht="12.8" hidden="false" customHeight="false" outlineLevel="0" collapsed="false">
      <c r="K4501" s="32" t="str">
        <f aca="false">IF(H4501="","",I4501*VLOOKUP(H4501,Kurse!$A$2:$B$5,2))</f>
        <v/>
      </c>
    </row>
    <row r="4502" customFormat="false" ht="12.8" hidden="false" customHeight="false" outlineLevel="0" collapsed="false">
      <c r="K4502" s="32" t="str">
        <f aca="false">IF(H4502="","",I4502*VLOOKUP(H4502,Kurse!$A$2:$B$5,2))</f>
        <v/>
      </c>
    </row>
    <row r="4503" customFormat="false" ht="12.8" hidden="false" customHeight="false" outlineLevel="0" collapsed="false">
      <c r="K4503" s="32" t="str">
        <f aca="false">IF(H4503="","",I4503*VLOOKUP(H4503,Kurse!$A$2:$B$5,2))</f>
        <v/>
      </c>
    </row>
    <row r="4504" customFormat="false" ht="12.8" hidden="false" customHeight="false" outlineLevel="0" collapsed="false">
      <c r="K4504" s="32" t="str">
        <f aca="false">IF(H4504="","",I4504*VLOOKUP(H4504,Kurse!$A$2:$B$5,2))</f>
        <v/>
      </c>
    </row>
    <row r="4505" customFormat="false" ht="12.8" hidden="false" customHeight="false" outlineLevel="0" collapsed="false">
      <c r="K4505" s="32" t="str">
        <f aca="false">IF(H4505="","",I4505*VLOOKUP(H4505,Kurse!$A$2:$B$5,2))</f>
        <v/>
      </c>
    </row>
    <row r="4506" customFormat="false" ht="12.8" hidden="false" customHeight="false" outlineLevel="0" collapsed="false">
      <c r="K4506" s="32" t="str">
        <f aca="false">IF(H4506="","",I4506*VLOOKUP(H4506,Kurse!$A$2:$B$5,2))</f>
        <v/>
      </c>
    </row>
    <row r="4507" customFormat="false" ht="12.8" hidden="false" customHeight="false" outlineLevel="0" collapsed="false">
      <c r="K4507" s="32" t="str">
        <f aca="false">IF(H4507="","",I4507*VLOOKUP(H4507,Kurse!$A$2:$B$5,2))</f>
        <v/>
      </c>
    </row>
    <row r="4508" customFormat="false" ht="12.8" hidden="false" customHeight="false" outlineLevel="0" collapsed="false">
      <c r="K4508" s="32" t="str">
        <f aca="false">IF(H4508="","",I4508*VLOOKUP(H4508,Kurse!$A$2:$B$5,2))</f>
        <v/>
      </c>
    </row>
    <row r="4509" customFormat="false" ht="12.8" hidden="false" customHeight="false" outlineLevel="0" collapsed="false">
      <c r="K4509" s="32" t="str">
        <f aca="false">IF(H4509="","",I4509*VLOOKUP(H4509,Kurse!$A$2:$B$5,2))</f>
        <v/>
      </c>
    </row>
    <row r="4510" customFormat="false" ht="12.8" hidden="false" customHeight="false" outlineLevel="0" collapsed="false">
      <c r="K4510" s="32" t="str">
        <f aca="false">IF(H4510="","",I4510*VLOOKUP(H4510,Kurse!$A$2:$B$5,2))</f>
        <v/>
      </c>
    </row>
    <row r="4511" customFormat="false" ht="12.8" hidden="false" customHeight="false" outlineLevel="0" collapsed="false">
      <c r="K4511" s="32" t="str">
        <f aca="false">IF(H4511="","",I4511*VLOOKUP(H4511,Kurse!$A$2:$B$5,2))</f>
        <v/>
      </c>
    </row>
    <row r="4512" customFormat="false" ht="12.8" hidden="false" customHeight="false" outlineLevel="0" collapsed="false">
      <c r="K4512" s="32" t="str">
        <f aca="false">IF(H4512="","",I4512*VLOOKUP(H4512,Kurse!$A$2:$B$5,2))</f>
        <v/>
      </c>
    </row>
    <row r="4513" customFormat="false" ht="12.8" hidden="false" customHeight="false" outlineLevel="0" collapsed="false">
      <c r="K4513" s="32" t="str">
        <f aca="false">IF(H4513="","",I4513*VLOOKUP(H4513,Kurse!$A$2:$B$5,2))</f>
        <v/>
      </c>
    </row>
    <row r="4514" customFormat="false" ht="12.8" hidden="false" customHeight="false" outlineLevel="0" collapsed="false">
      <c r="K4514" s="32" t="str">
        <f aca="false">IF(H4514="","",I4514*VLOOKUP(H4514,Kurse!$A$2:$B$5,2))</f>
        <v/>
      </c>
    </row>
    <row r="4515" customFormat="false" ht="12.8" hidden="false" customHeight="false" outlineLevel="0" collapsed="false">
      <c r="K4515" s="32" t="str">
        <f aca="false">IF(H4515="","",I4515*VLOOKUP(H4515,Kurse!$A$2:$B$5,2))</f>
        <v/>
      </c>
    </row>
    <row r="4516" customFormat="false" ht="12.8" hidden="false" customHeight="false" outlineLevel="0" collapsed="false">
      <c r="K4516" s="32" t="str">
        <f aca="false">IF(H4516="","",I4516*VLOOKUP(H4516,Kurse!$A$2:$B$5,2))</f>
        <v/>
      </c>
    </row>
    <row r="4517" customFormat="false" ht="12.8" hidden="false" customHeight="false" outlineLevel="0" collapsed="false">
      <c r="K4517" s="32" t="str">
        <f aca="false">IF(H4517="","",I4517*VLOOKUP(H4517,Kurse!$A$2:$B$5,2))</f>
        <v/>
      </c>
    </row>
    <row r="4518" customFormat="false" ht="12.8" hidden="false" customHeight="false" outlineLevel="0" collapsed="false">
      <c r="K4518" s="32" t="str">
        <f aca="false">IF(H4518="","",I4518*VLOOKUP(H4518,Kurse!$A$2:$B$5,2))</f>
        <v/>
      </c>
    </row>
    <row r="4519" customFormat="false" ht="12.8" hidden="false" customHeight="false" outlineLevel="0" collapsed="false">
      <c r="K4519" s="32" t="str">
        <f aca="false">IF(H4519="","",I4519*VLOOKUP(H4519,Kurse!$A$2:$B$5,2))</f>
        <v/>
      </c>
    </row>
    <row r="4520" customFormat="false" ht="12.8" hidden="false" customHeight="false" outlineLevel="0" collapsed="false">
      <c r="K4520" s="32" t="str">
        <f aca="false">IF(H4520="","",I4520*VLOOKUP(H4520,Kurse!$A$2:$B$5,2))</f>
        <v/>
      </c>
    </row>
    <row r="4521" customFormat="false" ht="12.8" hidden="false" customHeight="false" outlineLevel="0" collapsed="false">
      <c r="K4521" s="32" t="str">
        <f aca="false">IF(H4521="","",I4521*VLOOKUP(H4521,Kurse!$A$2:$B$5,2))</f>
        <v/>
      </c>
    </row>
    <row r="4522" customFormat="false" ht="12.8" hidden="false" customHeight="false" outlineLevel="0" collapsed="false">
      <c r="K4522" s="32" t="str">
        <f aca="false">IF(H4522="","",I4522*VLOOKUP(H4522,Kurse!$A$2:$B$5,2))</f>
        <v/>
      </c>
    </row>
    <row r="4523" customFormat="false" ht="12.8" hidden="false" customHeight="false" outlineLevel="0" collapsed="false">
      <c r="K4523" s="32" t="str">
        <f aca="false">IF(H4523="","",I4523*VLOOKUP(H4523,Kurse!$A$2:$B$5,2))</f>
        <v/>
      </c>
    </row>
    <row r="4524" customFormat="false" ht="12.8" hidden="false" customHeight="false" outlineLevel="0" collapsed="false">
      <c r="K4524" s="32" t="str">
        <f aca="false">IF(H4524="","",I4524*VLOOKUP(H4524,Kurse!$A$2:$B$5,2))</f>
        <v/>
      </c>
    </row>
    <row r="4525" customFormat="false" ht="12.8" hidden="false" customHeight="false" outlineLevel="0" collapsed="false">
      <c r="K4525" s="32" t="str">
        <f aca="false">IF(H4525="","",I4525*VLOOKUP(H4525,Kurse!$A$2:$B$5,2))</f>
        <v/>
      </c>
    </row>
    <row r="4526" customFormat="false" ht="12.8" hidden="false" customHeight="false" outlineLevel="0" collapsed="false">
      <c r="K4526" s="32" t="str">
        <f aca="false">IF(H4526="","",I4526*VLOOKUP(H4526,Kurse!$A$2:$B$5,2))</f>
        <v/>
      </c>
    </row>
    <row r="4527" customFormat="false" ht="12.8" hidden="false" customHeight="false" outlineLevel="0" collapsed="false">
      <c r="K4527" s="32" t="str">
        <f aca="false">IF(H4527="","",I4527*VLOOKUP(H4527,Kurse!$A$2:$B$5,2))</f>
        <v/>
      </c>
    </row>
    <row r="4528" customFormat="false" ht="12.8" hidden="false" customHeight="false" outlineLevel="0" collapsed="false">
      <c r="K4528" s="32" t="str">
        <f aca="false">IF(H4528="","",I4528*VLOOKUP(H4528,Kurse!$A$2:$B$5,2))</f>
        <v/>
      </c>
    </row>
    <row r="4529" customFormat="false" ht="12.8" hidden="false" customHeight="false" outlineLevel="0" collapsed="false">
      <c r="K4529" s="32" t="str">
        <f aca="false">IF(H4529="","",I4529*VLOOKUP(H4529,Kurse!$A$2:$B$5,2))</f>
        <v/>
      </c>
    </row>
    <row r="4530" customFormat="false" ht="12.8" hidden="false" customHeight="false" outlineLevel="0" collapsed="false">
      <c r="K4530" s="32" t="str">
        <f aca="false">IF(H4530="","",I4530*VLOOKUP(H4530,Kurse!$A$2:$B$5,2))</f>
        <v/>
      </c>
    </row>
    <row r="4531" customFormat="false" ht="12.8" hidden="false" customHeight="false" outlineLevel="0" collapsed="false">
      <c r="K4531" s="32" t="str">
        <f aca="false">IF(H4531="","",I4531*VLOOKUP(H4531,Kurse!$A$2:$B$5,2))</f>
        <v/>
      </c>
    </row>
    <row r="4532" customFormat="false" ht="12.8" hidden="false" customHeight="false" outlineLevel="0" collapsed="false">
      <c r="K4532" s="32" t="str">
        <f aca="false">IF(H4532="","",I4532*VLOOKUP(H4532,Kurse!$A$2:$B$5,2))</f>
        <v/>
      </c>
    </row>
    <row r="4533" customFormat="false" ht="12.8" hidden="false" customHeight="false" outlineLevel="0" collapsed="false">
      <c r="K4533" s="32" t="str">
        <f aca="false">IF(H4533="","",I4533*VLOOKUP(H4533,Kurse!$A$2:$B$5,2))</f>
        <v/>
      </c>
    </row>
    <row r="4534" customFormat="false" ht="12.8" hidden="false" customHeight="false" outlineLevel="0" collapsed="false">
      <c r="K4534" s="32" t="str">
        <f aca="false">IF(H4534="","",I4534*VLOOKUP(H4534,Kurse!$A$2:$B$5,2))</f>
        <v/>
      </c>
    </row>
    <row r="4535" customFormat="false" ht="12.8" hidden="false" customHeight="false" outlineLevel="0" collapsed="false">
      <c r="K4535" s="32" t="str">
        <f aca="false">IF(H4535="","",I4535*VLOOKUP(H4535,Kurse!$A$2:$B$5,2))</f>
        <v/>
      </c>
    </row>
    <row r="4536" customFormat="false" ht="12.8" hidden="false" customHeight="false" outlineLevel="0" collapsed="false">
      <c r="K4536" s="32" t="str">
        <f aca="false">IF(H4536="","",I4536*VLOOKUP(H4536,Kurse!$A$2:$B$5,2))</f>
        <v/>
      </c>
    </row>
    <row r="4537" customFormat="false" ht="12.8" hidden="false" customHeight="false" outlineLevel="0" collapsed="false">
      <c r="K4537" s="32" t="str">
        <f aca="false">IF(H4537="","",I4537*VLOOKUP(H4537,Kurse!$A$2:$B$5,2))</f>
        <v/>
      </c>
    </row>
    <row r="4538" customFormat="false" ht="12.8" hidden="false" customHeight="false" outlineLevel="0" collapsed="false">
      <c r="K4538" s="32" t="str">
        <f aca="false">IF(H4538="","",I4538*VLOOKUP(H4538,Kurse!$A$2:$B$5,2))</f>
        <v/>
      </c>
    </row>
    <row r="4539" customFormat="false" ht="12.8" hidden="false" customHeight="false" outlineLevel="0" collapsed="false">
      <c r="K4539" s="32" t="str">
        <f aca="false">IF(H4539="","",I4539*VLOOKUP(H4539,Kurse!$A$2:$B$5,2))</f>
        <v/>
      </c>
    </row>
    <row r="4540" customFormat="false" ht="12.8" hidden="false" customHeight="false" outlineLevel="0" collapsed="false">
      <c r="K4540" s="32" t="str">
        <f aca="false">IF(H4540="","",I4540*VLOOKUP(H4540,Kurse!$A$2:$B$5,2))</f>
        <v/>
      </c>
    </row>
    <row r="4541" customFormat="false" ht="12.8" hidden="false" customHeight="false" outlineLevel="0" collapsed="false">
      <c r="K4541" s="32" t="str">
        <f aca="false">IF(H4541="","",I4541*VLOOKUP(H4541,Kurse!$A$2:$B$5,2))</f>
        <v/>
      </c>
    </row>
    <row r="4542" customFormat="false" ht="12.8" hidden="false" customHeight="false" outlineLevel="0" collapsed="false">
      <c r="K4542" s="32" t="str">
        <f aca="false">IF(H4542="","",I4542*VLOOKUP(H4542,Kurse!$A$2:$B$5,2))</f>
        <v/>
      </c>
    </row>
    <row r="4543" customFormat="false" ht="12.8" hidden="false" customHeight="false" outlineLevel="0" collapsed="false">
      <c r="K4543" s="32" t="str">
        <f aca="false">IF(H4543="","",I4543*VLOOKUP(H4543,Kurse!$A$2:$B$5,2))</f>
        <v/>
      </c>
    </row>
    <row r="4544" customFormat="false" ht="12.8" hidden="false" customHeight="false" outlineLevel="0" collapsed="false">
      <c r="K4544" s="32" t="str">
        <f aca="false">IF(H4544="","",I4544*VLOOKUP(H4544,Kurse!$A$2:$B$5,2))</f>
        <v/>
      </c>
    </row>
    <row r="4545" customFormat="false" ht="12.8" hidden="false" customHeight="false" outlineLevel="0" collapsed="false">
      <c r="K4545" s="32" t="str">
        <f aca="false">IF(H4545="","",I4545*VLOOKUP(H4545,Kurse!$A$2:$B$5,2))</f>
        <v/>
      </c>
    </row>
    <row r="4546" customFormat="false" ht="12.8" hidden="false" customHeight="false" outlineLevel="0" collapsed="false">
      <c r="K4546" s="32" t="str">
        <f aca="false">IF(H4546="","",I4546*VLOOKUP(H4546,Kurse!$A$2:$B$5,2))</f>
        <v/>
      </c>
    </row>
    <row r="4547" customFormat="false" ht="12.8" hidden="false" customHeight="false" outlineLevel="0" collapsed="false">
      <c r="K4547" s="32" t="str">
        <f aca="false">IF(H4547="","",I4547*VLOOKUP(H4547,Kurse!$A$2:$B$5,2))</f>
        <v/>
      </c>
    </row>
    <row r="4548" customFormat="false" ht="12.8" hidden="false" customHeight="false" outlineLevel="0" collapsed="false">
      <c r="K4548" s="32" t="str">
        <f aca="false">IF(H4548="","",I4548*VLOOKUP(H4548,Kurse!$A$2:$B$5,2))</f>
        <v/>
      </c>
    </row>
    <row r="4549" customFormat="false" ht="12.8" hidden="false" customHeight="false" outlineLevel="0" collapsed="false">
      <c r="K4549" s="32" t="str">
        <f aca="false">IF(H4549="","",I4549*VLOOKUP(H4549,Kurse!$A$2:$B$5,2))</f>
        <v/>
      </c>
    </row>
    <row r="4550" customFormat="false" ht="12.8" hidden="false" customHeight="false" outlineLevel="0" collapsed="false">
      <c r="K4550" s="32" t="str">
        <f aca="false">IF(H4550="","",I4550*VLOOKUP(H4550,Kurse!$A$2:$B$5,2))</f>
        <v/>
      </c>
    </row>
    <row r="4551" customFormat="false" ht="12.8" hidden="false" customHeight="false" outlineLevel="0" collapsed="false">
      <c r="K4551" s="32" t="str">
        <f aca="false">IF(H4551="","",I4551*VLOOKUP(H4551,Kurse!$A$2:$B$5,2))</f>
        <v/>
      </c>
    </row>
    <row r="4552" customFormat="false" ht="12.8" hidden="false" customHeight="false" outlineLevel="0" collapsed="false">
      <c r="K4552" s="32" t="str">
        <f aca="false">IF(H4552="","",I4552*VLOOKUP(H4552,Kurse!$A$2:$B$5,2))</f>
        <v/>
      </c>
    </row>
    <row r="4553" customFormat="false" ht="12.8" hidden="false" customHeight="false" outlineLevel="0" collapsed="false">
      <c r="K4553" s="32" t="str">
        <f aca="false">IF(H4553="","",I4553*VLOOKUP(H4553,Kurse!$A$2:$B$5,2))</f>
        <v/>
      </c>
    </row>
    <row r="4554" customFormat="false" ht="12.8" hidden="false" customHeight="false" outlineLevel="0" collapsed="false">
      <c r="K4554" s="32" t="str">
        <f aca="false">IF(H4554="","",I4554*VLOOKUP(H4554,Kurse!$A$2:$B$5,2))</f>
        <v/>
      </c>
    </row>
    <row r="4555" customFormat="false" ht="12.8" hidden="false" customHeight="false" outlineLevel="0" collapsed="false">
      <c r="K4555" s="32" t="str">
        <f aca="false">IF(H4555="","",I4555*VLOOKUP(H4555,Kurse!$A$2:$B$5,2))</f>
        <v/>
      </c>
    </row>
    <row r="4556" customFormat="false" ht="12.8" hidden="false" customHeight="false" outlineLevel="0" collapsed="false">
      <c r="K4556" s="32" t="str">
        <f aca="false">IF(H4556="","",I4556*VLOOKUP(H4556,Kurse!$A$2:$B$5,2))</f>
        <v/>
      </c>
    </row>
    <row r="4557" customFormat="false" ht="12.8" hidden="false" customHeight="false" outlineLevel="0" collapsed="false">
      <c r="K4557" s="32" t="str">
        <f aca="false">IF(H4557="","",I4557*VLOOKUP(H4557,Kurse!$A$2:$B$5,2))</f>
        <v/>
      </c>
    </row>
    <row r="4558" customFormat="false" ht="12.8" hidden="false" customHeight="false" outlineLevel="0" collapsed="false">
      <c r="K4558" s="32" t="str">
        <f aca="false">IF(H4558="","",I4558*VLOOKUP(H4558,Kurse!$A$2:$B$5,2))</f>
        <v/>
      </c>
    </row>
    <row r="4559" customFormat="false" ht="12.8" hidden="false" customHeight="false" outlineLevel="0" collapsed="false">
      <c r="K4559" s="32" t="str">
        <f aca="false">IF(H4559="","",I4559*VLOOKUP(H4559,Kurse!$A$2:$B$5,2))</f>
        <v/>
      </c>
    </row>
    <row r="4560" customFormat="false" ht="12.8" hidden="false" customHeight="false" outlineLevel="0" collapsed="false">
      <c r="K4560" s="32" t="str">
        <f aca="false">IF(H4560="","",I4560*VLOOKUP(H4560,Kurse!$A$2:$B$5,2))</f>
        <v/>
      </c>
    </row>
    <row r="4561" customFormat="false" ht="12.8" hidden="false" customHeight="false" outlineLevel="0" collapsed="false">
      <c r="K4561" s="32" t="str">
        <f aca="false">IF(H4561="","",I4561*VLOOKUP(H4561,Kurse!$A$2:$B$5,2))</f>
        <v/>
      </c>
    </row>
    <row r="4562" customFormat="false" ht="12.8" hidden="false" customHeight="false" outlineLevel="0" collapsed="false">
      <c r="K4562" s="32" t="str">
        <f aca="false">IF(H4562="","",I4562*VLOOKUP(H4562,Kurse!$A$2:$B$5,2))</f>
        <v/>
      </c>
    </row>
    <row r="4563" customFormat="false" ht="12.8" hidden="false" customHeight="false" outlineLevel="0" collapsed="false">
      <c r="K4563" s="32" t="str">
        <f aca="false">IF(H4563="","",I4563*VLOOKUP(H4563,Kurse!$A$2:$B$5,2))</f>
        <v/>
      </c>
    </row>
    <row r="4564" customFormat="false" ht="12.8" hidden="false" customHeight="false" outlineLevel="0" collapsed="false">
      <c r="K4564" s="32" t="str">
        <f aca="false">IF(H4564="","",I4564*VLOOKUP(H4564,Kurse!$A$2:$B$5,2))</f>
        <v/>
      </c>
    </row>
    <row r="4565" customFormat="false" ht="12.8" hidden="false" customHeight="false" outlineLevel="0" collapsed="false">
      <c r="K4565" s="32" t="str">
        <f aca="false">IF(H4565="","",I4565*VLOOKUP(H4565,Kurse!$A$2:$B$5,2))</f>
        <v/>
      </c>
    </row>
    <row r="4566" customFormat="false" ht="12.8" hidden="false" customHeight="false" outlineLevel="0" collapsed="false">
      <c r="K4566" s="32" t="str">
        <f aca="false">IF(H4566="","",I4566*VLOOKUP(H4566,Kurse!$A$2:$B$5,2))</f>
        <v/>
      </c>
    </row>
    <row r="4567" customFormat="false" ht="12.8" hidden="false" customHeight="false" outlineLevel="0" collapsed="false">
      <c r="K4567" s="32" t="str">
        <f aca="false">IF(H4567="","",I4567*VLOOKUP(H4567,Kurse!$A$2:$B$5,2))</f>
        <v/>
      </c>
    </row>
    <row r="4568" customFormat="false" ht="12.8" hidden="false" customHeight="false" outlineLevel="0" collapsed="false">
      <c r="K4568" s="32" t="str">
        <f aca="false">IF(H4568="","",I4568*VLOOKUP(H4568,Kurse!$A$2:$B$5,2))</f>
        <v/>
      </c>
    </row>
    <row r="4569" customFormat="false" ht="12.8" hidden="false" customHeight="false" outlineLevel="0" collapsed="false">
      <c r="K4569" s="32" t="str">
        <f aca="false">IF(H4569="","",I4569*VLOOKUP(H4569,Kurse!$A$2:$B$5,2))</f>
        <v/>
      </c>
    </row>
    <row r="4570" customFormat="false" ht="12.8" hidden="false" customHeight="false" outlineLevel="0" collapsed="false">
      <c r="K4570" s="32" t="str">
        <f aca="false">IF(H4570="","",I4570*VLOOKUP(H4570,Kurse!$A$2:$B$5,2))</f>
        <v/>
      </c>
    </row>
    <row r="4571" customFormat="false" ht="12.8" hidden="false" customHeight="false" outlineLevel="0" collapsed="false">
      <c r="K4571" s="32" t="str">
        <f aca="false">IF(H4571="","",I4571*VLOOKUP(H4571,Kurse!$A$2:$B$5,2))</f>
        <v/>
      </c>
    </row>
    <row r="4572" customFormat="false" ht="12.8" hidden="false" customHeight="false" outlineLevel="0" collapsed="false">
      <c r="K4572" s="32" t="str">
        <f aca="false">IF(H4572="","",I4572*VLOOKUP(H4572,Kurse!$A$2:$B$5,2))</f>
        <v/>
      </c>
    </row>
    <row r="4573" customFormat="false" ht="12.8" hidden="false" customHeight="false" outlineLevel="0" collapsed="false">
      <c r="K4573" s="32" t="str">
        <f aca="false">IF(H4573="","",I4573*VLOOKUP(H4573,Kurse!$A$2:$B$5,2))</f>
        <v/>
      </c>
    </row>
    <row r="4574" customFormat="false" ht="12.8" hidden="false" customHeight="false" outlineLevel="0" collapsed="false">
      <c r="K4574" s="32" t="str">
        <f aca="false">IF(H4574="","",I4574*VLOOKUP(H4574,Kurse!$A$2:$B$5,2))</f>
        <v/>
      </c>
    </row>
    <row r="4575" customFormat="false" ht="12.8" hidden="false" customHeight="false" outlineLevel="0" collapsed="false">
      <c r="K4575" s="32" t="str">
        <f aca="false">IF(H4575="","",I4575*VLOOKUP(H4575,Kurse!$A$2:$B$5,2))</f>
        <v/>
      </c>
    </row>
    <row r="4576" customFormat="false" ht="12.8" hidden="false" customHeight="false" outlineLevel="0" collapsed="false">
      <c r="K4576" s="32" t="str">
        <f aca="false">IF(H4576="","",I4576*VLOOKUP(H4576,Kurse!$A$2:$B$5,2))</f>
        <v/>
      </c>
    </row>
    <row r="4577" customFormat="false" ht="12.8" hidden="false" customHeight="false" outlineLevel="0" collapsed="false">
      <c r="K4577" s="32" t="str">
        <f aca="false">IF(H4577="","",I4577*VLOOKUP(H4577,Kurse!$A$2:$B$5,2))</f>
        <v/>
      </c>
    </row>
    <row r="4578" customFormat="false" ht="12.8" hidden="false" customHeight="false" outlineLevel="0" collapsed="false">
      <c r="K4578" s="32" t="str">
        <f aca="false">IF(H4578="","",I4578*VLOOKUP(H4578,Kurse!$A$2:$B$5,2))</f>
        <v/>
      </c>
    </row>
    <row r="4579" customFormat="false" ht="12.8" hidden="false" customHeight="false" outlineLevel="0" collapsed="false">
      <c r="K4579" s="32" t="str">
        <f aca="false">IF(H4579="","",I4579*VLOOKUP(H4579,Kurse!$A$2:$B$5,2))</f>
        <v/>
      </c>
    </row>
    <row r="4580" customFormat="false" ht="12.8" hidden="false" customHeight="false" outlineLevel="0" collapsed="false">
      <c r="K4580" s="32" t="str">
        <f aca="false">IF(H4580="","",I4580*VLOOKUP(H4580,Kurse!$A$2:$B$5,2))</f>
        <v/>
      </c>
    </row>
    <row r="4581" customFormat="false" ht="12.8" hidden="false" customHeight="false" outlineLevel="0" collapsed="false">
      <c r="K4581" s="32" t="str">
        <f aca="false">IF(H4581="","",I4581*VLOOKUP(H4581,Kurse!$A$2:$B$5,2))</f>
        <v/>
      </c>
    </row>
    <row r="4582" customFormat="false" ht="12.8" hidden="false" customHeight="false" outlineLevel="0" collapsed="false">
      <c r="K4582" s="32" t="str">
        <f aca="false">IF(H4582="","",I4582*VLOOKUP(H4582,Kurse!$A$2:$B$5,2))</f>
        <v/>
      </c>
    </row>
    <row r="4583" customFormat="false" ht="12.8" hidden="false" customHeight="false" outlineLevel="0" collapsed="false">
      <c r="K4583" s="32" t="str">
        <f aca="false">IF(H4583="","",I4583*VLOOKUP(H4583,Kurse!$A$2:$B$5,2))</f>
        <v/>
      </c>
    </row>
    <row r="4584" customFormat="false" ht="12.8" hidden="false" customHeight="false" outlineLevel="0" collapsed="false">
      <c r="K4584" s="32" t="str">
        <f aca="false">IF(H4584="","",I4584*VLOOKUP(H4584,Kurse!$A$2:$B$5,2))</f>
        <v/>
      </c>
    </row>
    <row r="4585" customFormat="false" ht="12.8" hidden="false" customHeight="false" outlineLevel="0" collapsed="false">
      <c r="K4585" s="32" t="str">
        <f aca="false">IF(H4585="","",I4585*VLOOKUP(H4585,Kurse!$A$2:$B$5,2))</f>
        <v/>
      </c>
    </row>
    <row r="4586" customFormat="false" ht="12.8" hidden="false" customHeight="false" outlineLevel="0" collapsed="false">
      <c r="K4586" s="32" t="str">
        <f aca="false">IF(H4586="","",I4586*VLOOKUP(H4586,Kurse!$A$2:$B$5,2))</f>
        <v/>
      </c>
    </row>
    <row r="4587" customFormat="false" ht="12.8" hidden="false" customHeight="false" outlineLevel="0" collapsed="false">
      <c r="K4587" s="32" t="str">
        <f aca="false">IF(H4587="","",I4587*VLOOKUP(H4587,Kurse!$A$2:$B$5,2))</f>
        <v/>
      </c>
    </row>
    <row r="4588" customFormat="false" ht="12.8" hidden="false" customHeight="false" outlineLevel="0" collapsed="false">
      <c r="K4588" s="32" t="str">
        <f aca="false">IF(H4588="","",I4588*VLOOKUP(H4588,Kurse!$A$2:$B$5,2))</f>
        <v/>
      </c>
    </row>
    <row r="4589" customFormat="false" ht="12.8" hidden="false" customHeight="false" outlineLevel="0" collapsed="false">
      <c r="K4589" s="32" t="str">
        <f aca="false">IF(H4589="","",I4589*VLOOKUP(H4589,Kurse!$A$2:$B$5,2))</f>
        <v/>
      </c>
    </row>
    <row r="4590" customFormat="false" ht="12.8" hidden="false" customHeight="false" outlineLevel="0" collapsed="false">
      <c r="K4590" s="32" t="str">
        <f aca="false">IF(H4590="","",I4590*VLOOKUP(H4590,Kurse!$A$2:$B$5,2))</f>
        <v/>
      </c>
    </row>
    <row r="4591" customFormat="false" ht="12.8" hidden="false" customHeight="false" outlineLevel="0" collapsed="false">
      <c r="K4591" s="32" t="str">
        <f aca="false">IF(H4591="","",I4591*VLOOKUP(H4591,Kurse!$A$2:$B$5,2))</f>
        <v/>
      </c>
    </row>
    <row r="4592" customFormat="false" ht="12.8" hidden="false" customHeight="false" outlineLevel="0" collapsed="false">
      <c r="K4592" s="32" t="str">
        <f aca="false">IF(H4592="","",I4592*VLOOKUP(H4592,Kurse!$A$2:$B$5,2))</f>
        <v/>
      </c>
    </row>
    <row r="4593" customFormat="false" ht="12.8" hidden="false" customHeight="false" outlineLevel="0" collapsed="false">
      <c r="K4593" s="32" t="str">
        <f aca="false">IF(H4593="","",I4593*VLOOKUP(H4593,Kurse!$A$2:$B$5,2))</f>
        <v/>
      </c>
    </row>
    <row r="4594" customFormat="false" ht="12.8" hidden="false" customHeight="false" outlineLevel="0" collapsed="false">
      <c r="K4594" s="32" t="str">
        <f aca="false">IF(H4594="","",I4594*VLOOKUP(H4594,Kurse!$A$2:$B$5,2))</f>
        <v/>
      </c>
    </row>
    <row r="4595" customFormat="false" ht="12.8" hidden="false" customHeight="false" outlineLevel="0" collapsed="false">
      <c r="K4595" s="32" t="str">
        <f aca="false">IF(H4595="","",I4595*VLOOKUP(H4595,Kurse!$A$2:$B$5,2))</f>
        <v/>
      </c>
    </row>
    <row r="4596" customFormat="false" ht="12.8" hidden="false" customHeight="false" outlineLevel="0" collapsed="false">
      <c r="K4596" s="32" t="str">
        <f aca="false">IF(H4596="","",I4596*VLOOKUP(H4596,Kurse!$A$2:$B$5,2))</f>
        <v/>
      </c>
    </row>
    <row r="4597" customFormat="false" ht="12.8" hidden="false" customHeight="false" outlineLevel="0" collapsed="false">
      <c r="K4597" s="32" t="str">
        <f aca="false">IF(H4597="","",I4597*VLOOKUP(H4597,Kurse!$A$2:$B$5,2))</f>
        <v/>
      </c>
    </row>
    <row r="4598" customFormat="false" ht="12.8" hidden="false" customHeight="false" outlineLevel="0" collapsed="false">
      <c r="K4598" s="32" t="str">
        <f aca="false">IF(H4598="","",I4598*VLOOKUP(H4598,Kurse!$A$2:$B$5,2))</f>
        <v/>
      </c>
    </row>
    <row r="4599" customFormat="false" ht="12.8" hidden="false" customHeight="false" outlineLevel="0" collapsed="false">
      <c r="K4599" s="32" t="str">
        <f aca="false">IF(H4599="","",I4599*VLOOKUP(H4599,Kurse!$A$2:$B$5,2))</f>
        <v/>
      </c>
    </row>
    <row r="4600" customFormat="false" ht="12.8" hidden="false" customHeight="false" outlineLevel="0" collapsed="false">
      <c r="K4600" s="32" t="str">
        <f aca="false">IF(H4600="","",I4600*VLOOKUP(H4600,Kurse!$A$2:$B$5,2))</f>
        <v/>
      </c>
    </row>
    <row r="4601" customFormat="false" ht="12.8" hidden="false" customHeight="false" outlineLevel="0" collapsed="false">
      <c r="K4601" s="32" t="str">
        <f aca="false">IF(H4601="","",I4601*VLOOKUP(H4601,Kurse!$A$2:$B$5,2))</f>
        <v/>
      </c>
    </row>
    <row r="4602" customFormat="false" ht="12.8" hidden="false" customHeight="false" outlineLevel="0" collapsed="false">
      <c r="K4602" s="32" t="str">
        <f aca="false">IF(H4602="","",I4602*VLOOKUP(H4602,Kurse!$A$2:$B$5,2))</f>
        <v/>
      </c>
    </row>
    <row r="4603" customFormat="false" ht="12.8" hidden="false" customHeight="false" outlineLevel="0" collapsed="false">
      <c r="K4603" s="32" t="str">
        <f aca="false">IF(H4603="","",I4603*VLOOKUP(H4603,Kurse!$A$2:$B$5,2))</f>
        <v/>
      </c>
    </row>
    <row r="4604" customFormat="false" ht="12.8" hidden="false" customHeight="false" outlineLevel="0" collapsed="false">
      <c r="K4604" s="32" t="str">
        <f aca="false">IF(H4604="","",I4604*VLOOKUP(H4604,Kurse!$A$2:$B$5,2))</f>
        <v/>
      </c>
    </row>
    <row r="4605" customFormat="false" ht="12.8" hidden="false" customHeight="false" outlineLevel="0" collapsed="false">
      <c r="K4605" s="32" t="str">
        <f aca="false">IF(H4605="","",I4605*VLOOKUP(H4605,Kurse!$A$2:$B$5,2))</f>
        <v/>
      </c>
    </row>
    <row r="4606" customFormat="false" ht="12.8" hidden="false" customHeight="false" outlineLevel="0" collapsed="false">
      <c r="K4606" s="32" t="str">
        <f aca="false">IF(H4606="","",I4606*VLOOKUP(H4606,Kurse!$A$2:$B$5,2))</f>
        <v/>
      </c>
    </row>
    <row r="4607" customFormat="false" ht="12.8" hidden="false" customHeight="false" outlineLevel="0" collapsed="false">
      <c r="K4607" s="32" t="str">
        <f aca="false">IF(H4607="","",I4607*VLOOKUP(H4607,Kurse!$A$2:$B$5,2))</f>
        <v/>
      </c>
    </row>
    <row r="4608" customFormat="false" ht="12.8" hidden="false" customHeight="false" outlineLevel="0" collapsed="false">
      <c r="K4608" s="32" t="str">
        <f aca="false">IF(H4608="","",I4608*VLOOKUP(H4608,Kurse!$A$2:$B$5,2))</f>
        <v/>
      </c>
    </row>
    <row r="4609" customFormat="false" ht="12.8" hidden="false" customHeight="false" outlineLevel="0" collapsed="false">
      <c r="K4609" s="32" t="str">
        <f aca="false">IF(H4609="","",I4609*VLOOKUP(H4609,Kurse!$A$2:$B$5,2))</f>
        <v/>
      </c>
    </row>
    <row r="4610" customFormat="false" ht="12.8" hidden="false" customHeight="false" outlineLevel="0" collapsed="false">
      <c r="K4610" s="32" t="str">
        <f aca="false">IF(H4610="","",I4610*VLOOKUP(H4610,Kurse!$A$2:$B$5,2))</f>
        <v/>
      </c>
    </row>
    <row r="4611" customFormat="false" ht="12.8" hidden="false" customHeight="false" outlineLevel="0" collapsed="false">
      <c r="K4611" s="32" t="str">
        <f aca="false">IF(H4611="","",I4611*VLOOKUP(H4611,Kurse!$A$2:$B$5,2))</f>
        <v/>
      </c>
    </row>
    <row r="4612" customFormat="false" ht="12.8" hidden="false" customHeight="false" outlineLevel="0" collapsed="false">
      <c r="K4612" s="32" t="str">
        <f aca="false">IF(H4612="","",I4612*VLOOKUP(H4612,Kurse!$A$2:$B$5,2))</f>
        <v/>
      </c>
    </row>
    <row r="4613" customFormat="false" ht="12.8" hidden="false" customHeight="false" outlineLevel="0" collapsed="false">
      <c r="K4613" s="32" t="str">
        <f aca="false">IF(H4613="","",I4613*VLOOKUP(H4613,Kurse!$A$2:$B$5,2))</f>
        <v/>
      </c>
    </row>
    <row r="4614" customFormat="false" ht="12.8" hidden="false" customHeight="false" outlineLevel="0" collapsed="false">
      <c r="K4614" s="32" t="str">
        <f aca="false">IF(H4614="","",I4614*VLOOKUP(H4614,Kurse!$A$2:$B$5,2))</f>
        <v/>
      </c>
    </row>
    <row r="4615" customFormat="false" ht="12.8" hidden="false" customHeight="false" outlineLevel="0" collapsed="false">
      <c r="K4615" s="32" t="str">
        <f aca="false">IF(H4615="","",I4615*VLOOKUP(H4615,Kurse!$A$2:$B$5,2))</f>
        <v/>
      </c>
    </row>
    <row r="4616" customFormat="false" ht="12.8" hidden="false" customHeight="false" outlineLevel="0" collapsed="false">
      <c r="K4616" s="32" t="str">
        <f aca="false">IF(H4616="","",I4616*VLOOKUP(H4616,Kurse!$A$2:$B$5,2))</f>
        <v/>
      </c>
    </row>
    <row r="4617" customFormat="false" ht="12.8" hidden="false" customHeight="false" outlineLevel="0" collapsed="false">
      <c r="K4617" s="32" t="str">
        <f aca="false">IF(H4617="","",I4617*VLOOKUP(H4617,Kurse!$A$2:$B$5,2))</f>
        <v/>
      </c>
    </row>
    <row r="4618" customFormat="false" ht="12.8" hidden="false" customHeight="false" outlineLevel="0" collapsed="false">
      <c r="K4618" s="32" t="str">
        <f aca="false">IF(H4618="","",I4618*VLOOKUP(H4618,Kurse!$A$2:$B$5,2))</f>
        <v/>
      </c>
    </row>
    <row r="4619" customFormat="false" ht="12.8" hidden="false" customHeight="false" outlineLevel="0" collapsed="false">
      <c r="K4619" s="32" t="str">
        <f aca="false">IF(H4619="","",I4619*VLOOKUP(H4619,Kurse!$A$2:$B$5,2))</f>
        <v/>
      </c>
    </row>
    <row r="4620" customFormat="false" ht="12.8" hidden="false" customHeight="false" outlineLevel="0" collapsed="false">
      <c r="K4620" s="32" t="str">
        <f aca="false">IF(H4620="","",I4620*VLOOKUP(H4620,Kurse!$A$2:$B$5,2))</f>
        <v/>
      </c>
    </row>
    <row r="4621" customFormat="false" ht="12.8" hidden="false" customHeight="false" outlineLevel="0" collapsed="false">
      <c r="K4621" s="32" t="str">
        <f aca="false">IF(H4621="","",I4621*VLOOKUP(H4621,Kurse!$A$2:$B$5,2))</f>
        <v/>
      </c>
    </row>
    <row r="4622" customFormat="false" ht="12.8" hidden="false" customHeight="false" outlineLevel="0" collapsed="false">
      <c r="K4622" s="32" t="str">
        <f aca="false">IF(H4622="","",I4622*VLOOKUP(H4622,Kurse!$A$2:$B$5,2))</f>
        <v/>
      </c>
    </row>
    <row r="4623" customFormat="false" ht="12.8" hidden="false" customHeight="false" outlineLevel="0" collapsed="false">
      <c r="K4623" s="32" t="str">
        <f aca="false">IF(H4623="","",I4623*VLOOKUP(H4623,Kurse!$A$2:$B$5,2))</f>
        <v/>
      </c>
    </row>
    <row r="4624" customFormat="false" ht="12.8" hidden="false" customHeight="false" outlineLevel="0" collapsed="false">
      <c r="K4624" s="32" t="str">
        <f aca="false">IF(H4624="","",I4624*VLOOKUP(H4624,Kurse!$A$2:$B$5,2))</f>
        <v/>
      </c>
    </row>
    <row r="4625" customFormat="false" ht="12.8" hidden="false" customHeight="false" outlineLevel="0" collapsed="false">
      <c r="K4625" s="32" t="str">
        <f aca="false">IF(H4625="","",I4625*VLOOKUP(H4625,Kurse!$A$2:$B$5,2))</f>
        <v/>
      </c>
    </row>
    <row r="4626" customFormat="false" ht="12.8" hidden="false" customHeight="false" outlineLevel="0" collapsed="false">
      <c r="K4626" s="32" t="str">
        <f aca="false">IF(H4626="","",I4626*VLOOKUP(H4626,Kurse!$A$2:$B$5,2))</f>
        <v/>
      </c>
    </row>
    <row r="4627" customFormat="false" ht="12.8" hidden="false" customHeight="false" outlineLevel="0" collapsed="false">
      <c r="K4627" s="32" t="str">
        <f aca="false">IF(H4627="","",I4627*VLOOKUP(H4627,Kurse!$A$2:$B$5,2))</f>
        <v/>
      </c>
    </row>
    <row r="4628" customFormat="false" ht="12.8" hidden="false" customHeight="false" outlineLevel="0" collapsed="false">
      <c r="K4628" s="32" t="str">
        <f aca="false">IF(H4628="","",I4628*VLOOKUP(H4628,Kurse!$A$2:$B$5,2))</f>
        <v/>
      </c>
    </row>
    <row r="4629" customFormat="false" ht="12.8" hidden="false" customHeight="false" outlineLevel="0" collapsed="false">
      <c r="K4629" s="32" t="str">
        <f aca="false">IF(H4629="","",I4629*VLOOKUP(H4629,Kurse!$A$2:$B$5,2))</f>
        <v/>
      </c>
    </row>
    <row r="4630" customFormat="false" ht="12.8" hidden="false" customHeight="false" outlineLevel="0" collapsed="false">
      <c r="K4630" s="32" t="str">
        <f aca="false">IF(H4630="","",I4630*VLOOKUP(H4630,Kurse!$A$2:$B$5,2))</f>
        <v/>
      </c>
    </row>
    <row r="4631" customFormat="false" ht="12.8" hidden="false" customHeight="false" outlineLevel="0" collapsed="false">
      <c r="K4631" s="32" t="str">
        <f aca="false">IF(H4631="","",I4631*VLOOKUP(H4631,Kurse!$A$2:$B$5,2))</f>
        <v/>
      </c>
    </row>
    <row r="4632" customFormat="false" ht="12.8" hidden="false" customHeight="false" outlineLevel="0" collapsed="false">
      <c r="K4632" s="32" t="str">
        <f aca="false">IF(H4632="","",I4632*VLOOKUP(H4632,Kurse!$A$2:$B$5,2))</f>
        <v/>
      </c>
    </row>
    <row r="4633" customFormat="false" ht="12.8" hidden="false" customHeight="false" outlineLevel="0" collapsed="false">
      <c r="K4633" s="32" t="str">
        <f aca="false">IF(H4633="","",I4633*VLOOKUP(H4633,Kurse!$A$2:$B$5,2))</f>
        <v/>
      </c>
    </row>
    <row r="4634" customFormat="false" ht="12.8" hidden="false" customHeight="false" outlineLevel="0" collapsed="false">
      <c r="K4634" s="32" t="str">
        <f aca="false">IF(H4634="","",I4634*VLOOKUP(H4634,Kurse!$A$2:$B$5,2))</f>
        <v/>
      </c>
    </row>
    <row r="4635" customFormat="false" ht="12.8" hidden="false" customHeight="false" outlineLevel="0" collapsed="false">
      <c r="K4635" s="32" t="str">
        <f aca="false">IF(H4635="","",I4635*VLOOKUP(H4635,Kurse!$A$2:$B$5,2))</f>
        <v/>
      </c>
    </row>
    <row r="4636" customFormat="false" ht="12.8" hidden="false" customHeight="false" outlineLevel="0" collapsed="false">
      <c r="K4636" s="32" t="str">
        <f aca="false">IF(H4636="","",I4636*VLOOKUP(H4636,Kurse!$A$2:$B$5,2))</f>
        <v/>
      </c>
    </row>
    <row r="4637" customFormat="false" ht="12.8" hidden="false" customHeight="false" outlineLevel="0" collapsed="false">
      <c r="K4637" s="32" t="str">
        <f aca="false">IF(H4637="","",I4637*VLOOKUP(H4637,Kurse!$A$2:$B$5,2))</f>
        <v/>
      </c>
    </row>
    <row r="4638" customFormat="false" ht="12.8" hidden="false" customHeight="false" outlineLevel="0" collapsed="false">
      <c r="K4638" s="32" t="str">
        <f aca="false">IF(H4638="","",I4638*VLOOKUP(H4638,Kurse!$A$2:$B$5,2))</f>
        <v/>
      </c>
    </row>
    <row r="4639" customFormat="false" ht="12.8" hidden="false" customHeight="false" outlineLevel="0" collapsed="false">
      <c r="K4639" s="32" t="str">
        <f aca="false">IF(H4639="","",I4639*VLOOKUP(H4639,Kurse!$A$2:$B$5,2))</f>
        <v/>
      </c>
    </row>
    <row r="4640" customFormat="false" ht="12.8" hidden="false" customHeight="false" outlineLevel="0" collapsed="false">
      <c r="K4640" s="32" t="str">
        <f aca="false">IF(H4640="","",I4640*VLOOKUP(H4640,Kurse!$A$2:$B$5,2))</f>
        <v/>
      </c>
    </row>
    <row r="4641" customFormat="false" ht="12.8" hidden="false" customHeight="false" outlineLevel="0" collapsed="false">
      <c r="K4641" s="32" t="str">
        <f aca="false">IF(H4641="","",I4641*VLOOKUP(H4641,Kurse!$A$2:$B$5,2))</f>
        <v/>
      </c>
    </row>
    <row r="4642" customFormat="false" ht="12.8" hidden="false" customHeight="false" outlineLevel="0" collapsed="false">
      <c r="K4642" s="32" t="str">
        <f aca="false">IF(H4642="","",I4642*VLOOKUP(H4642,Kurse!$A$2:$B$5,2))</f>
        <v/>
      </c>
    </row>
    <row r="4643" customFormat="false" ht="12.8" hidden="false" customHeight="false" outlineLevel="0" collapsed="false">
      <c r="K4643" s="32" t="str">
        <f aca="false">IF(H4643="","",I4643*VLOOKUP(H4643,Kurse!$A$2:$B$5,2))</f>
        <v/>
      </c>
    </row>
    <row r="4644" customFormat="false" ht="12.8" hidden="false" customHeight="false" outlineLevel="0" collapsed="false">
      <c r="K4644" s="32" t="str">
        <f aca="false">IF(H4644="","",I4644*VLOOKUP(H4644,Kurse!$A$2:$B$5,2))</f>
        <v/>
      </c>
    </row>
    <row r="4645" customFormat="false" ht="12.8" hidden="false" customHeight="false" outlineLevel="0" collapsed="false">
      <c r="K4645" s="32" t="str">
        <f aca="false">IF(H4645="","",I4645*VLOOKUP(H4645,Kurse!$A$2:$B$5,2))</f>
        <v/>
      </c>
    </row>
    <row r="4646" customFormat="false" ht="12.8" hidden="false" customHeight="false" outlineLevel="0" collapsed="false">
      <c r="K4646" s="32" t="str">
        <f aca="false">IF(H4646="","",I4646*VLOOKUP(H4646,Kurse!$A$2:$B$5,2))</f>
        <v/>
      </c>
    </row>
    <row r="4647" customFormat="false" ht="12.8" hidden="false" customHeight="false" outlineLevel="0" collapsed="false">
      <c r="K4647" s="32" t="str">
        <f aca="false">IF(H4647="","",I4647*VLOOKUP(H4647,Kurse!$A$2:$B$5,2))</f>
        <v/>
      </c>
    </row>
    <row r="4648" customFormat="false" ht="12.8" hidden="false" customHeight="false" outlineLevel="0" collapsed="false">
      <c r="K4648" s="32" t="str">
        <f aca="false">IF(H4648="","",I4648*VLOOKUP(H4648,Kurse!$A$2:$B$5,2))</f>
        <v/>
      </c>
    </row>
    <row r="4649" customFormat="false" ht="12.8" hidden="false" customHeight="false" outlineLevel="0" collapsed="false">
      <c r="K4649" s="32" t="str">
        <f aca="false">IF(H4649="","",I4649*VLOOKUP(H4649,Kurse!$A$2:$B$5,2))</f>
        <v/>
      </c>
    </row>
    <row r="4650" customFormat="false" ht="12.8" hidden="false" customHeight="false" outlineLevel="0" collapsed="false">
      <c r="K4650" s="32" t="str">
        <f aca="false">IF(H4650="","",I4650*VLOOKUP(H4650,Kurse!$A$2:$B$5,2))</f>
        <v/>
      </c>
    </row>
    <row r="4651" customFormat="false" ht="12.8" hidden="false" customHeight="false" outlineLevel="0" collapsed="false">
      <c r="K4651" s="32" t="str">
        <f aca="false">IF(H4651="","",I4651*VLOOKUP(H4651,Kurse!$A$2:$B$5,2))</f>
        <v/>
      </c>
    </row>
    <row r="4652" customFormat="false" ht="12.8" hidden="false" customHeight="false" outlineLevel="0" collapsed="false">
      <c r="K4652" s="32" t="str">
        <f aca="false">IF(H4652="","",I4652*VLOOKUP(H4652,Kurse!$A$2:$B$5,2))</f>
        <v/>
      </c>
    </row>
    <row r="4653" customFormat="false" ht="12.8" hidden="false" customHeight="false" outlineLevel="0" collapsed="false">
      <c r="K4653" s="32" t="str">
        <f aca="false">IF(H4653="","",I4653*VLOOKUP(H4653,Kurse!$A$2:$B$5,2))</f>
        <v/>
      </c>
    </row>
    <row r="4654" customFormat="false" ht="12.8" hidden="false" customHeight="false" outlineLevel="0" collapsed="false">
      <c r="K4654" s="32" t="str">
        <f aca="false">IF(H4654="","",I4654*VLOOKUP(H4654,Kurse!$A$2:$B$5,2))</f>
        <v/>
      </c>
    </row>
    <row r="4655" customFormat="false" ht="12.8" hidden="false" customHeight="false" outlineLevel="0" collapsed="false">
      <c r="K4655" s="32" t="str">
        <f aca="false">IF(H4655="","",I4655*VLOOKUP(H4655,Kurse!$A$2:$B$5,2))</f>
        <v/>
      </c>
    </row>
    <row r="4656" customFormat="false" ht="12.8" hidden="false" customHeight="false" outlineLevel="0" collapsed="false">
      <c r="K4656" s="32" t="str">
        <f aca="false">IF(H4656="","",I4656*VLOOKUP(H4656,Kurse!$A$2:$B$5,2))</f>
        <v/>
      </c>
    </row>
    <row r="4657" customFormat="false" ht="12.8" hidden="false" customHeight="false" outlineLevel="0" collapsed="false">
      <c r="K4657" s="32" t="str">
        <f aca="false">IF(H4657="","",I4657*VLOOKUP(H4657,Kurse!$A$2:$B$5,2))</f>
        <v/>
      </c>
    </row>
    <row r="4658" customFormat="false" ht="12.8" hidden="false" customHeight="false" outlineLevel="0" collapsed="false">
      <c r="K4658" s="32" t="str">
        <f aca="false">IF(H4658="","",I4658*VLOOKUP(H4658,Kurse!$A$2:$B$5,2))</f>
        <v/>
      </c>
    </row>
    <row r="4659" customFormat="false" ht="12.8" hidden="false" customHeight="false" outlineLevel="0" collapsed="false">
      <c r="K4659" s="32" t="str">
        <f aca="false">IF(H4659="","",I4659*VLOOKUP(H4659,Kurse!$A$2:$B$5,2))</f>
        <v/>
      </c>
    </row>
    <row r="4660" customFormat="false" ht="12.8" hidden="false" customHeight="false" outlineLevel="0" collapsed="false">
      <c r="K4660" s="32" t="str">
        <f aca="false">IF(H4660="","",I4660*VLOOKUP(H4660,Kurse!$A$2:$B$5,2))</f>
        <v/>
      </c>
    </row>
    <row r="4661" customFormat="false" ht="12.8" hidden="false" customHeight="false" outlineLevel="0" collapsed="false">
      <c r="K4661" s="32" t="str">
        <f aca="false">IF(H4661="","",I4661*VLOOKUP(H4661,Kurse!$A$2:$B$5,2))</f>
        <v/>
      </c>
    </row>
    <row r="4662" customFormat="false" ht="12.8" hidden="false" customHeight="false" outlineLevel="0" collapsed="false">
      <c r="K4662" s="32" t="str">
        <f aca="false">IF(H4662="","",I4662*VLOOKUP(H4662,Kurse!$A$2:$B$5,2))</f>
        <v/>
      </c>
    </row>
    <row r="4663" customFormat="false" ht="12.8" hidden="false" customHeight="false" outlineLevel="0" collapsed="false">
      <c r="K4663" s="32" t="str">
        <f aca="false">IF(H4663="","",I4663*VLOOKUP(H4663,Kurse!$A$2:$B$5,2))</f>
        <v/>
      </c>
    </row>
    <row r="4664" customFormat="false" ht="12.8" hidden="false" customHeight="false" outlineLevel="0" collapsed="false">
      <c r="K4664" s="32" t="str">
        <f aca="false">IF(H4664="","",I4664*VLOOKUP(H4664,Kurse!$A$2:$B$5,2))</f>
        <v/>
      </c>
    </row>
    <row r="4665" customFormat="false" ht="12.8" hidden="false" customHeight="false" outlineLevel="0" collapsed="false">
      <c r="K4665" s="32" t="str">
        <f aca="false">IF(H4665="","",I4665*VLOOKUP(H4665,Kurse!$A$2:$B$5,2))</f>
        <v/>
      </c>
    </row>
    <row r="4666" customFormat="false" ht="12.8" hidden="false" customHeight="false" outlineLevel="0" collapsed="false">
      <c r="K4666" s="32" t="str">
        <f aca="false">IF(H4666="","",I4666*VLOOKUP(H4666,Kurse!$A$2:$B$5,2))</f>
        <v/>
      </c>
    </row>
    <row r="4667" customFormat="false" ht="12.8" hidden="false" customHeight="false" outlineLevel="0" collapsed="false">
      <c r="K4667" s="32" t="str">
        <f aca="false">IF(H4667="","",I4667*VLOOKUP(H4667,Kurse!$A$2:$B$5,2))</f>
        <v/>
      </c>
    </row>
    <row r="4668" customFormat="false" ht="12.8" hidden="false" customHeight="false" outlineLevel="0" collapsed="false">
      <c r="K4668" s="32" t="str">
        <f aca="false">IF(H4668="","",I4668*VLOOKUP(H4668,Kurse!$A$2:$B$5,2))</f>
        <v/>
      </c>
    </row>
    <row r="4669" customFormat="false" ht="12.8" hidden="false" customHeight="false" outlineLevel="0" collapsed="false">
      <c r="K4669" s="32" t="str">
        <f aca="false">IF(H4669="","",I4669*VLOOKUP(H4669,Kurse!$A$2:$B$5,2))</f>
        <v/>
      </c>
    </row>
    <row r="4670" customFormat="false" ht="12.8" hidden="false" customHeight="false" outlineLevel="0" collapsed="false">
      <c r="K4670" s="32" t="str">
        <f aca="false">IF(H4670="","",I4670*VLOOKUP(H4670,Kurse!$A$2:$B$5,2))</f>
        <v/>
      </c>
    </row>
    <row r="4671" customFormat="false" ht="12.8" hidden="false" customHeight="false" outlineLevel="0" collapsed="false">
      <c r="K4671" s="32" t="str">
        <f aca="false">IF(H4671="","",I4671*VLOOKUP(H4671,Kurse!$A$2:$B$5,2))</f>
        <v/>
      </c>
    </row>
    <row r="4672" customFormat="false" ht="12.8" hidden="false" customHeight="false" outlineLevel="0" collapsed="false">
      <c r="K4672" s="32" t="str">
        <f aca="false">IF(H4672="","",I4672*VLOOKUP(H4672,Kurse!$A$2:$B$5,2))</f>
        <v/>
      </c>
    </row>
    <row r="4673" customFormat="false" ht="12.8" hidden="false" customHeight="false" outlineLevel="0" collapsed="false">
      <c r="K4673" s="32" t="str">
        <f aca="false">IF(H4673="","",I4673*VLOOKUP(H4673,Kurse!$A$2:$B$5,2))</f>
        <v/>
      </c>
    </row>
    <row r="4674" customFormat="false" ht="12.8" hidden="false" customHeight="false" outlineLevel="0" collapsed="false">
      <c r="K4674" s="32" t="str">
        <f aca="false">IF(H4674="","",I4674*VLOOKUP(H4674,Kurse!$A$2:$B$5,2))</f>
        <v/>
      </c>
    </row>
    <row r="4675" customFormat="false" ht="12.8" hidden="false" customHeight="false" outlineLevel="0" collapsed="false">
      <c r="K4675" s="32" t="str">
        <f aca="false">IF(H4675="","",I4675*VLOOKUP(H4675,Kurse!$A$2:$B$5,2))</f>
        <v/>
      </c>
    </row>
    <row r="4676" customFormat="false" ht="12.8" hidden="false" customHeight="false" outlineLevel="0" collapsed="false">
      <c r="K4676" s="32" t="str">
        <f aca="false">IF(H4676="","",I4676*VLOOKUP(H4676,Kurse!$A$2:$B$5,2))</f>
        <v/>
      </c>
    </row>
    <row r="4677" customFormat="false" ht="12.8" hidden="false" customHeight="false" outlineLevel="0" collapsed="false">
      <c r="K4677" s="32" t="str">
        <f aca="false">IF(H4677="","",I4677*VLOOKUP(H4677,Kurse!$A$2:$B$5,2))</f>
        <v/>
      </c>
    </row>
    <row r="4678" customFormat="false" ht="12.8" hidden="false" customHeight="false" outlineLevel="0" collapsed="false">
      <c r="K4678" s="32" t="str">
        <f aca="false">IF(H4678="","",I4678*VLOOKUP(H4678,Kurse!$A$2:$B$5,2))</f>
        <v/>
      </c>
    </row>
    <row r="4679" customFormat="false" ht="12.8" hidden="false" customHeight="false" outlineLevel="0" collapsed="false">
      <c r="K4679" s="32" t="str">
        <f aca="false">IF(H4679="","",I4679*VLOOKUP(H4679,Kurse!$A$2:$B$5,2))</f>
        <v/>
      </c>
    </row>
    <row r="4680" customFormat="false" ht="12.8" hidden="false" customHeight="false" outlineLevel="0" collapsed="false">
      <c r="K4680" s="32" t="str">
        <f aca="false">IF(H4680="","",I4680*VLOOKUP(H4680,Kurse!$A$2:$B$5,2))</f>
        <v/>
      </c>
    </row>
    <row r="4681" customFormat="false" ht="12.8" hidden="false" customHeight="false" outlineLevel="0" collapsed="false">
      <c r="K4681" s="32" t="str">
        <f aca="false">IF(H4681="","",I4681*VLOOKUP(H4681,Kurse!$A$2:$B$5,2))</f>
        <v/>
      </c>
    </row>
    <row r="4682" customFormat="false" ht="12.8" hidden="false" customHeight="false" outlineLevel="0" collapsed="false">
      <c r="K4682" s="32" t="str">
        <f aca="false">IF(H4682="","",I4682*VLOOKUP(H4682,Kurse!$A$2:$B$5,2))</f>
        <v/>
      </c>
    </row>
    <row r="4683" customFormat="false" ht="12.8" hidden="false" customHeight="false" outlineLevel="0" collapsed="false">
      <c r="K4683" s="32" t="str">
        <f aca="false">IF(H4683="","",I4683*VLOOKUP(H4683,Kurse!$A$2:$B$5,2))</f>
        <v/>
      </c>
    </row>
    <row r="4684" customFormat="false" ht="12.8" hidden="false" customHeight="false" outlineLevel="0" collapsed="false">
      <c r="K4684" s="32" t="str">
        <f aca="false">IF(H4684="","",I4684*VLOOKUP(H4684,Kurse!$A$2:$B$5,2))</f>
        <v/>
      </c>
    </row>
    <row r="4685" customFormat="false" ht="12.8" hidden="false" customHeight="false" outlineLevel="0" collapsed="false">
      <c r="K4685" s="32" t="str">
        <f aca="false">IF(H4685="","",I4685*VLOOKUP(H4685,Kurse!$A$2:$B$5,2))</f>
        <v/>
      </c>
    </row>
    <row r="4686" customFormat="false" ht="12.8" hidden="false" customHeight="false" outlineLevel="0" collapsed="false">
      <c r="K4686" s="32" t="str">
        <f aca="false">IF(H4686="","",I4686*VLOOKUP(H4686,Kurse!$A$2:$B$5,2))</f>
        <v/>
      </c>
    </row>
    <row r="4687" customFormat="false" ht="12.8" hidden="false" customHeight="false" outlineLevel="0" collapsed="false">
      <c r="K4687" s="32" t="str">
        <f aca="false">IF(H4687="","",I4687*VLOOKUP(H4687,Kurse!$A$2:$B$5,2))</f>
        <v/>
      </c>
    </row>
    <row r="4688" customFormat="false" ht="12.8" hidden="false" customHeight="false" outlineLevel="0" collapsed="false">
      <c r="K4688" s="32" t="str">
        <f aca="false">IF(H4688="","",I4688*VLOOKUP(H4688,Kurse!$A$2:$B$5,2))</f>
        <v/>
      </c>
    </row>
    <row r="4689" customFormat="false" ht="12.8" hidden="false" customHeight="false" outlineLevel="0" collapsed="false">
      <c r="K4689" s="32" t="str">
        <f aca="false">IF(H4689="","",I4689*VLOOKUP(H4689,Kurse!$A$2:$B$5,2))</f>
        <v/>
      </c>
    </row>
    <row r="4690" customFormat="false" ht="12.8" hidden="false" customHeight="false" outlineLevel="0" collapsed="false">
      <c r="K4690" s="32" t="str">
        <f aca="false">IF(H4690="","",I4690*VLOOKUP(H4690,Kurse!$A$2:$B$5,2))</f>
        <v/>
      </c>
    </row>
    <row r="4691" customFormat="false" ht="12.8" hidden="false" customHeight="false" outlineLevel="0" collapsed="false">
      <c r="K4691" s="32" t="str">
        <f aca="false">IF(H4691="","",I4691*VLOOKUP(H4691,Kurse!$A$2:$B$5,2))</f>
        <v/>
      </c>
    </row>
    <row r="4692" customFormat="false" ht="12.8" hidden="false" customHeight="false" outlineLevel="0" collapsed="false">
      <c r="K4692" s="32" t="str">
        <f aca="false">IF(H4692="","",I4692*VLOOKUP(H4692,Kurse!$A$2:$B$5,2))</f>
        <v/>
      </c>
    </row>
    <row r="4693" customFormat="false" ht="12.8" hidden="false" customHeight="false" outlineLevel="0" collapsed="false">
      <c r="K4693" s="32" t="str">
        <f aca="false">IF(H4693="","",I4693*VLOOKUP(H4693,Kurse!$A$2:$B$5,2))</f>
        <v/>
      </c>
    </row>
    <row r="4694" customFormat="false" ht="12.8" hidden="false" customHeight="false" outlineLevel="0" collapsed="false">
      <c r="K4694" s="32" t="str">
        <f aca="false">IF(H4694="","",I4694*VLOOKUP(H4694,Kurse!$A$2:$B$5,2))</f>
        <v/>
      </c>
    </row>
    <row r="4695" customFormat="false" ht="12.8" hidden="false" customHeight="false" outlineLevel="0" collapsed="false">
      <c r="K4695" s="32" t="str">
        <f aca="false">IF(H4695="","",I4695*VLOOKUP(H4695,Kurse!$A$2:$B$5,2))</f>
        <v/>
      </c>
    </row>
    <row r="4696" customFormat="false" ht="12.8" hidden="false" customHeight="false" outlineLevel="0" collapsed="false">
      <c r="K4696" s="32" t="str">
        <f aca="false">IF(H4696="","",I4696*VLOOKUP(H4696,Kurse!$A$2:$B$5,2))</f>
        <v/>
      </c>
    </row>
    <row r="4697" customFormat="false" ht="12.8" hidden="false" customHeight="false" outlineLevel="0" collapsed="false">
      <c r="K4697" s="32" t="str">
        <f aca="false">IF(H4697="","",I4697*VLOOKUP(H4697,Kurse!$A$2:$B$5,2))</f>
        <v/>
      </c>
    </row>
    <row r="4698" customFormat="false" ht="12.8" hidden="false" customHeight="false" outlineLevel="0" collapsed="false">
      <c r="K4698" s="32" t="str">
        <f aca="false">IF(H4698="","",I4698*VLOOKUP(H4698,Kurse!$A$2:$B$5,2))</f>
        <v/>
      </c>
    </row>
    <row r="4699" customFormat="false" ht="12.8" hidden="false" customHeight="false" outlineLevel="0" collapsed="false">
      <c r="K4699" s="32" t="str">
        <f aca="false">IF(H4699="","",I4699*VLOOKUP(H4699,Kurse!$A$2:$B$5,2))</f>
        <v/>
      </c>
    </row>
    <row r="4700" customFormat="false" ht="12.8" hidden="false" customHeight="false" outlineLevel="0" collapsed="false">
      <c r="K4700" s="32" t="str">
        <f aca="false">IF(H4700="","",I4700*VLOOKUP(H4700,Kurse!$A$2:$B$5,2))</f>
        <v/>
      </c>
    </row>
    <row r="4701" customFormat="false" ht="12.8" hidden="false" customHeight="false" outlineLevel="0" collapsed="false">
      <c r="K4701" s="32" t="str">
        <f aca="false">IF(H4701="","",I4701*VLOOKUP(H4701,Kurse!$A$2:$B$5,2))</f>
        <v/>
      </c>
    </row>
    <row r="4702" customFormat="false" ht="12.8" hidden="false" customHeight="false" outlineLevel="0" collapsed="false">
      <c r="K4702" s="32" t="str">
        <f aca="false">IF(H4702="","",I4702*VLOOKUP(H4702,Kurse!$A$2:$B$5,2))</f>
        <v/>
      </c>
    </row>
    <row r="4703" customFormat="false" ht="12.8" hidden="false" customHeight="false" outlineLevel="0" collapsed="false">
      <c r="K4703" s="32" t="str">
        <f aca="false">IF(H4703="","",I4703*VLOOKUP(H4703,Kurse!$A$2:$B$5,2))</f>
        <v/>
      </c>
    </row>
    <row r="4704" customFormat="false" ht="12.8" hidden="false" customHeight="false" outlineLevel="0" collapsed="false">
      <c r="K4704" s="32" t="str">
        <f aca="false">IF(H4704="","",I4704*VLOOKUP(H4704,Kurse!$A$2:$B$5,2))</f>
        <v/>
      </c>
    </row>
    <row r="4705" customFormat="false" ht="12.8" hidden="false" customHeight="false" outlineLevel="0" collapsed="false">
      <c r="K4705" s="32" t="str">
        <f aca="false">IF(H4705="","",I4705*VLOOKUP(H4705,Kurse!$A$2:$B$5,2))</f>
        <v/>
      </c>
    </row>
    <row r="4706" customFormat="false" ht="12.8" hidden="false" customHeight="false" outlineLevel="0" collapsed="false">
      <c r="K4706" s="32" t="str">
        <f aca="false">IF(H4706="","",I4706*VLOOKUP(H4706,Kurse!$A$2:$B$5,2))</f>
        <v/>
      </c>
    </row>
    <row r="4707" customFormat="false" ht="12.8" hidden="false" customHeight="false" outlineLevel="0" collapsed="false">
      <c r="K4707" s="32" t="str">
        <f aca="false">IF(H4707="","",I4707*VLOOKUP(H4707,Kurse!$A$2:$B$5,2))</f>
        <v/>
      </c>
    </row>
    <row r="4708" customFormat="false" ht="12.8" hidden="false" customHeight="false" outlineLevel="0" collapsed="false">
      <c r="K4708" s="32" t="str">
        <f aca="false">IF(H4708="","",I4708*VLOOKUP(H4708,Kurse!$A$2:$B$5,2))</f>
        <v/>
      </c>
    </row>
    <row r="4709" customFormat="false" ht="12.8" hidden="false" customHeight="false" outlineLevel="0" collapsed="false">
      <c r="K4709" s="32" t="str">
        <f aca="false">IF(H4709="","",I4709*VLOOKUP(H4709,Kurse!$A$2:$B$5,2))</f>
        <v/>
      </c>
    </row>
    <row r="4710" customFormat="false" ht="12.8" hidden="false" customHeight="false" outlineLevel="0" collapsed="false">
      <c r="K4710" s="32" t="str">
        <f aca="false">IF(H4710="","",I4710*VLOOKUP(H4710,Kurse!$A$2:$B$5,2))</f>
        <v/>
      </c>
    </row>
    <row r="4711" customFormat="false" ht="12.8" hidden="false" customHeight="false" outlineLevel="0" collapsed="false">
      <c r="K4711" s="32" t="str">
        <f aca="false">IF(H4711="","",I4711*VLOOKUP(H4711,Kurse!$A$2:$B$5,2))</f>
        <v/>
      </c>
    </row>
    <row r="4712" customFormat="false" ht="12.8" hidden="false" customHeight="false" outlineLevel="0" collapsed="false">
      <c r="K4712" s="32" t="str">
        <f aca="false">IF(H4712="","",I4712*VLOOKUP(H4712,Kurse!$A$2:$B$5,2))</f>
        <v/>
      </c>
    </row>
    <row r="4713" customFormat="false" ht="12.8" hidden="false" customHeight="false" outlineLevel="0" collapsed="false">
      <c r="K4713" s="32" t="str">
        <f aca="false">IF(H4713="","",I4713*VLOOKUP(H4713,Kurse!$A$2:$B$5,2))</f>
        <v/>
      </c>
    </row>
    <row r="4714" customFormat="false" ht="12.8" hidden="false" customHeight="false" outlineLevel="0" collapsed="false">
      <c r="K4714" s="32" t="str">
        <f aca="false">IF(H4714="","",I4714*VLOOKUP(H4714,Kurse!$A$2:$B$5,2))</f>
        <v/>
      </c>
    </row>
    <row r="4715" customFormat="false" ht="12.8" hidden="false" customHeight="false" outlineLevel="0" collapsed="false">
      <c r="K4715" s="32" t="str">
        <f aca="false">IF(H4715="","",I4715*VLOOKUP(H4715,Kurse!$A$2:$B$5,2))</f>
        <v/>
      </c>
    </row>
    <row r="4716" customFormat="false" ht="12.8" hidden="false" customHeight="false" outlineLevel="0" collapsed="false">
      <c r="K4716" s="32" t="str">
        <f aca="false">IF(H4716="","",I4716*VLOOKUP(H4716,Kurse!$A$2:$B$5,2))</f>
        <v/>
      </c>
    </row>
    <row r="4717" customFormat="false" ht="12.8" hidden="false" customHeight="false" outlineLevel="0" collapsed="false">
      <c r="K4717" s="32" t="str">
        <f aca="false">IF(H4717="","",I4717*VLOOKUP(H4717,Kurse!$A$2:$B$5,2))</f>
        <v/>
      </c>
    </row>
    <row r="4718" customFormat="false" ht="12.8" hidden="false" customHeight="false" outlineLevel="0" collapsed="false">
      <c r="K4718" s="32" t="str">
        <f aca="false">IF(H4718="","",I4718*VLOOKUP(H4718,Kurse!$A$2:$B$5,2))</f>
        <v/>
      </c>
    </row>
    <row r="4719" customFormat="false" ht="12.8" hidden="false" customHeight="false" outlineLevel="0" collapsed="false">
      <c r="K4719" s="32" t="str">
        <f aca="false">IF(H4719="","",I4719*VLOOKUP(H4719,Kurse!$A$2:$B$5,2))</f>
        <v/>
      </c>
    </row>
    <row r="4720" customFormat="false" ht="12.8" hidden="false" customHeight="false" outlineLevel="0" collapsed="false">
      <c r="K4720" s="32" t="str">
        <f aca="false">IF(H4720="","",I4720*VLOOKUP(H4720,Kurse!$A$2:$B$5,2))</f>
        <v/>
      </c>
    </row>
    <row r="4721" customFormat="false" ht="12.8" hidden="false" customHeight="false" outlineLevel="0" collapsed="false">
      <c r="K4721" s="32" t="str">
        <f aca="false">IF(H4721="","",I4721*VLOOKUP(H4721,Kurse!$A$2:$B$5,2))</f>
        <v/>
      </c>
    </row>
    <row r="4722" customFormat="false" ht="12.8" hidden="false" customHeight="false" outlineLevel="0" collapsed="false">
      <c r="K4722" s="32" t="str">
        <f aca="false">IF(H4722="","",I4722*VLOOKUP(H4722,Kurse!$A$2:$B$5,2))</f>
        <v/>
      </c>
    </row>
    <row r="4723" customFormat="false" ht="12.8" hidden="false" customHeight="false" outlineLevel="0" collapsed="false">
      <c r="K4723" s="32" t="str">
        <f aca="false">IF(H4723="","",I4723*VLOOKUP(H4723,Kurse!$A$2:$B$5,2))</f>
        <v/>
      </c>
    </row>
    <row r="4724" customFormat="false" ht="12.8" hidden="false" customHeight="false" outlineLevel="0" collapsed="false">
      <c r="K4724" s="32" t="str">
        <f aca="false">IF(H4724="","",I4724*VLOOKUP(H4724,Kurse!$A$2:$B$5,2))</f>
        <v/>
      </c>
    </row>
    <row r="4725" customFormat="false" ht="12.8" hidden="false" customHeight="false" outlineLevel="0" collapsed="false">
      <c r="K4725" s="32" t="str">
        <f aca="false">IF(H4725="","",I4725*VLOOKUP(H4725,Kurse!$A$2:$B$5,2))</f>
        <v/>
      </c>
    </row>
    <row r="4726" customFormat="false" ht="12.8" hidden="false" customHeight="false" outlineLevel="0" collapsed="false">
      <c r="K4726" s="32" t="str">
        <f aca="false">IF(H4726="","",I4726*VLOOKUP(H4726,Kurse!$A$2:$B$5,2))</f>
        <v/>
      </c>
    </row>
    <row r="4727" customFormat="false" ht="12.8" hidden="false" customHeight="false" outlineLevel="0" collapsed="false">
      <c r="K4727" s="32" t="str">
        <f aca="false">IF(H4727="","",I4727*VLOOKUP(H4727,Kurse!$A$2:$B$5,2))</f>
        <v/>
      </c>
    </row>
    <row r="4728" customFormat="false" ht="12.8" hidden="false" customHeight="false" outlineLevel="0" collapsed="false">
      <c r="K4728" s="32" t="str">
        <f aca="false">IF(H4728="","",I4728*VLOOKUP(H4728,Kurse!$A$2:$B$5,2))</f>
        <v/>
      </c>
    </row>
    <row r="4729" customFormat="false" ht="12.8" hidden="false" customHeight="false" outlineLevel="0" collapsed="false">
      <c r="K4729" s="32" t="str">
        <f aca="false">IF(H4729="","",I4729*VLOOKUP(H4729,Kurse!$A$2:$B$5,2))</f>
        <v/>
      </c>
    </row>
    <row r="4730" customFormat="false" ht="12.8" hidden="false" customHeight="false" outlineLevel="0" collapsed="false">
      <c r="K4730" s="32" t="str">
        <f aca="false">IF(H4730="","",I4730*VLOOKUP(H4730,Kurse!$A$2:$B$5,2))</f>
        <v/>
      </c>
    </row>
    <row r="4731" customFormat="false" ht="12.8" hidden="false" customHeight="false" outlineLevel="0" collapsed="false">
      <c r="K4731" s="32" t="str">
        <f aca="false">IF(H4731="","",I4731*VLOOKUP(H4731,Kurse!$A$2:$B$5,2))</f>
        <v/>
      </c>
    </row>
    <row r="4732" customFormat="false" ht="12.8" hidden="false" customHeight="false" outlineLevel="0" collapsed="false">
      <c r="K4732" s="32" t="str">
        <f aca="false">IF(H4732="","",I4732*VLOOKUP(H4732,Kurse!$A$2:$B$5,2))</f>
        <v/>
      </c>
    </row>
    <row r="4733" customFormat="false" ht="12.8" hidden="false" customHeight="false" outlineLevel="0" collapsed="false">
      <c r="K4733" s="32" t="str">
        <f aca="false">IF(H4733="","",I4733*VLOOKUP(H4733,Kurse!$A$2:$B$5,2))</f>
        <v/>
      </c>
    </row>
    <row r="4734" customFormat="false" ht="12.8" hidden="false" customHeight="false" outlineLevel="0" collapsed="false">
      <c r="K4734" s="32" t="str">
        <f aca="false">IF(H4734="","",I4734*VLOOKUP(H4734,Kurse!$A$2:$B$5,2))</f>
        <v/>
      </c>
    </row>
    <row r="4735" customFormat="false" ht="12.8" hidden="false" customHeight="false" outlineLevel="0" collapsed="false">
      <c r="K4735" s="32" t="str">
        <f aca="false">IF(H4735="","",I4735*VLOOKUP(H4735,Kurse!$A$2:$B$5,2))</f>
        <v/>
      </c>
    </row>
    <row r="4736" customFormat="false" ht="12.8" hidden="false" customHeight="false" outlineLevel="0" collapsed="false">
      <c r="K4736" s="32" t="str">
        <f aca="false">IF(H4736="","",I4736*VLOOKUP(H4736,Kurse!$A$2:$B$5,2))</f>
        <v/>
      </c>
    </row>
    <row r="4737" customFormat="false" ht="12.8" hidden="false" customHeight="false" outlineLevel="0" collapsed="false">
      <c r="K4737" s="32" t="str">
        <f aca="false">IF(H4737="","",I4737*VLOOKUP(H4737,Kurse!$A$2:$B$5,2))</f>
        <v/>
      </c>
    </row>
    <row r="4738" customFormat="false" ht="12.8" hidden="false" customHeight="false" outlineLevel="0" collapsed="false">
      <c r="K4738" s="32" t="str">
        <f aca="false">IF(H4738="","",I4738*VLOOKUP(H4738,Kurse!$A$2:$B$5,2))</f>
        <v/>
      </c>
    </row>
    <row r="4739" customFormat="false" ht="12.8" hidden="false" customHeight="false" outlineLevel="0" collapsed="false">
      <c r="K4739" s="32" t="str">
        <f aca="false">IF(H4739="","",I4739*VLOOKUP(H4739,Kurse!$A$2:$B$5,2))</f>
        <v/>
      </c>
    </row>
    <row r="4740" customFormat="false" ht="12.8" hidden="false" customHeight="false" outlineLevel="0" collapsed="false">
      <c r="K4740" s="32" t="str">
        <f aca="false">IF(H4740="","",I4740*VLOOKUP(H4740,Kurse!$A$2:$B$5,2))</f>
        <v/>
      </c>
    </row>
    <row r="4741" customFormat="false" ht="12.8" hidden="false" customHeight="false" outlineLevel="0" collapsed="false">
      <c r="K4741" s="32" t="str">
        <f aca="false">IF(H4741="","",I4741*VLOOKUP(H4741,Kurse!$A$2:$B$5,2))</f>
        <v/>
      </c>
    </row>
    <row r="4742" customFormat="false" ht="12.8" hidden="false" customHeight="false" outlineLevel="0" collapsed="false">
      <c r="K4742" s="32" t="str">
        <f aca="false">IF(H4742="","",I4742*VLOOKUP(H4742,Kurse!$A$2:$B$5,2))</f>
        <v/>
      </c>
    </row>
    <row r="4743" customFormat="false" ht="12.8" hidden="false" customHeight="false" outlineLevel="0" collapsed="false">
      <c r="K4743" s="32" t="str">
        <f aca="false">IF(H4743="","",I4743*VLOOKUP(H4743,Kurse!$A$2:$B$5,2))</f>
        <v/>
      </c>
    </row>
    <row r="4744" customFormat="false" ht="12.8" hidden="false" customHeight="false" outlineLevel="0" collapsed="false">
      <c r="K4744" s="32" t="str">
        <f aca="false">IF(H4744="","",I4744*VLOOKUP(H4744,Kurse!$A$2:$B$5,2))</f>
        <v/>
      </c>
    </row>
    <row r="4745" customFormat="false" ht="12.8" hidden="false" customHeight="false" outlineLevel="0" collapsed="false">
      <c r="K4745" s="32" t="str">
        <f aca="false">IF(H4745="","",I4745*VLOOKUP(H4745,Kurse!$A$2:$B$5,2))</f>
        <v/>
      </c>
    </row>
    <row r="4746" customFormat="false" ht="12.8" hidden="false" customHeight="false" outlineLevel="0" collapsed="false">
      <c r="K4746" s="32" t="str">
        <f aca="false">IF(H4746="","",I4746*VLOOKUP(H4746,Kurse!$A$2:$B$5,2))</f>
        <v/>
      </c>
    </row>
    <row r="4747" customFormat="false" ht="12.8" hidden="false" customHeight="false" outlineLevel="0" collapsed="false">
      <c r="K4747" s="32" t="str">
        <f aca="false">IF(H4747="","",I4747*VLOOKUP(H4747,Kurse!$A$2:$B$5,2))</f>
        <v/>
      </c>
    </row>
    <row r="4748" customFormat="false" ht="12.8" hidden="false" customHeight="false" outlineLevel="0" collapsed="false">
      <c r="K4748" s="32" t="str">
        <f aca="false">IF(H4748="","",I4748*VLOOKUP(H4748,Kurse!$A$2:$B$5,2))</f>
        <v/>
      </c>
    </row>
    <row r="4749" customFormat="false" ht="12.8" hidden="false" customHeight="false" outlineLevel="0" collapsed="false">
      <c r="K4749" s="32" t="str">
        <f aca="false">IF(H4749="","",I4749*VLOOKUP(H4749,Kurse!$A$2:$B$5,2))</f>
        <v/>
      </c>
    </row>
    <row r="4750" customFormat="false" ht="12.8" hidden="false" customHeight="false" outlineLevel="0" collapsed="false">
      <c r="K4750" s="32" t="str">
        <f aca="false">IF(H4750="","",I4750*VLOOKUP(H4750,Kurse!$A$2:$B$5,2))</f>
        <v/>
      </c>
    </row>
    <row r="4751" customFormat="false" ht="12.8" hidden="false" customHeight="false" outlineLevel="0" collapsed="false">
      <c r="K4751" s="32" t="str">
        <f aca="false">IF(H4751="","",I4751*VLOOKUP(H4751,Kurse!$A$2:$B$5,2))</f>
        <v/>
      </c>
    </row>
    <row r="4752" customFormat="false" ht="12.8" hidden="false" customHeight="false" outlineLevel="0" collapsed="false">
      <c r="K4752" s="32" t="str">
        <f aca="false">IF(H4752="","",I4752*VLOOKUP(H4752,Kurse!$A$2:$B$5,2))</f>
        <v/>
      </c>
    </row>
    <row r="4753" customFormat="false" ht="12.8" hidden="false" customHeight="false" outlineLevel="0" collapsed="false">
      <c r="K4753" s="32" t="str">
        <f aca="false">IF(H4753="","",I4753*VLOOKUP(H4753,Kurse!$A$2:$B$5,2))</f>
        <v/>
      </c>
    </row>
    <row r="4754" customFormat="false" ht="12.8" hidden="false" customHeight="false" outlineLevel="0" collapsed="false">
      <c r="K4754" s="32" t="str">
        <f aca="false">IF(H4754="","",I4754*VLOOKUP(H4754,Kurse!$A$2:$B$5,2))</f>
        <v/>
      </c>
    </row>
    <row r="4755" customFormat="false" ht="12.8" hidden="false" customHeight="false" outlineLevel="0" collapsed="false">
      <c r="K4755" s="32" t="str">
        <f aca="false">IF(H4755="","",I4755*VLOOKUP(H4755,Kurse!$A$2:$B$5,2))</f>
        <v/>
      </c>
    </row>
    <row r="4756" customFormat="false" ht="12.8" hidden="false" customHeight="false" outlineLevel="0" collapsed="false">
      <c r="K4756" s="32" t="str">
        <f aca="false">IF(H4756="","",I4756*VLOOKUP(H4756,Kurse!$A$2:$B$5,2))</f>
        <v/>
      </c>
    </row>
    <row r="4757" customFormat="false" ht="12.8" hidden="false" customHeight="false" outlineLevel="0" collapsed="false">
      <c r="K4757" s="32" t="str">
        <f aca="false">IF(H4757="","",I4757*VLOOKUP(H4757,Kurse!$A$2:$B$5,2))</f>
        <v/>
      </c>
    </row>
    <row r="4758" customFormat="false" ht="12.8" hidden="false" customHeight="false" outlineLevel="0" collapsed="false">
      <c r="K4758" s="32" t="str">
        <f aca="false">IF(H4758="","",I4758*VLOOKUP(H4758,Kurse!$A$2:$B$5,2))</f>
        <v/>
      </c>
    </row>
    <row r="4759" customFormat="false" ht="12.8" hidden="false" customHeight="false" outlineLevel="0" collapsed="false">
      <c r="K4759" s="32" t="str">
        <f aca="false">IF(H4759="","",I4759*VLOOKUP(H4759,Kurse!$A$2:$B$5,2))</f>
        <v/>
      </c>
    </row>
    <row r="4760" customFormat="false" ht="12.8" hidden="false" customHeight="false" outlineLevel="0" collapsed="false">
      <c r="K4760" s="32" t="str">
        <f aca="false">IF(H4760="","",I4760*VLOOKUP(H4760,Kurse!$A$2:$B$5,2))</f>
        <v/>
      </c>
    </row>
    <row r="4761" customFormat="false" ht="12.8" hidden="false" customHeight="false" outlineLevel="0" collapsed="false">
      <c r="K4761" s="32" t="str">
        <f aca="false">IF(H4761="","",I4761*VLOOKUP(H4761,Kurse!$A$2:$B$5,2))</f>
        <v/>
      </c>
    </row>
    <row r="4762" customFormat="false" ht="12.8" hidden="false" customHeight="false" outlineLevel="0" collapsed="false">
      <c r="K4762" s="32" t="str">
        <f aca="false">IF(H4762="","",I4762*VLOOKUP(H4762,Kurse!$A$2:$B$5,2))</f>
        <v/>
      </c>
    </row>
    <row r="4763" customFormat="false" ht="12.8" hidden="false" customHeight="false" outlineLevel="0" collapsed="false">
      <c r="K4763" s="32" t="str">
        <f aca="false">IF(H4763="","",I4763*VLOOKUP(H4763,Kurse!$A$2:$B$5,2))</f>
        <v/>
      </c>
    </row>
    <row r="4764" customFormat="false" ht="12.8" hidden="false" customHeight="false" outlineLevel="0" collapsed="false">
      <c r="K4764" s="32" t="str">
        <f aca="false">IF(H4764="","",I4764*VLOOKUP(H4764,Kurse!$A$2:$B$5,2))</f>
        <v/>
      </c>
    </row>
    <row r="4765" customFormat="false" ht="12.8" hidden="false" customHeight="false" outlineLevel="0" collapsed="false">
      <c r="K4765" s="32" t="str">
        <f aca="false">IF(H4765="","",I4765*VLOOKUP(H4765,Kurse!$A$2:$B$5,2))</f>
        <v/>
      </c>
    </row>
    <row r="4766" customFormat="false" ht="12.8" hidden="false" customHeight="false" outlineLevel="0" collapsed="false">
      <c r="K4766" s="32" t="str">
        <f aca="false">IF(H4766="","",I4766*VLOOKUP(H4766,Kurse!$A$2:$B$5,2))</f>
        <v/>
      </c>
    </row>
    <row r="4767" customFormat="false" ht="12.8" hidden="false" customHeight="false" outlineLevel="0" collapsed="false">
      <c r="K4767" s="32" t="str">
        <f aca="false">IF(H4767="","",I4767*VLOOKUP(H4767,Kurse!$A$2:$B$5,2))</f>
        <v/>
      </c>
    </row>
    <row r="4768" customFormat="false" ht="12.8" hidden="false" customHeight="false" outlineLevel="0" collapsed="false">
      <c r="K4768" s="32" t="str">
        <f aca="false">IF(H4768="","",I4768*VLOOKUP(H4768,Kurse!$A$2:$B$5,2))</f>
        <v/>
      </c>
    </row>
    <row r="4769" customFormat="false" ht="12.8" hidden="false" customHeight="false" outlineLevel="0" collapsed="false">
      <c r="K4769" s="32" t="str">
        <f aca="false">IF(H4769="","",I4769*VLOOKUP(H4769,Kurse!$A$2:$B$5,2))</f>
        <v/>
      </c>
    </row>
    <row r="4770" customFormat="false" ht="12.8" hidden="false" customHeight="false" outlineLevel="0" collapsed="false">
      <c r="K4770" s="32" t="str">
        <f aca="false">IF(H4770="","",I4770*VLOOKUP(H4770,Kurse!$A$2:$B$5,2))</f>
        <v/>
      </c>
    </row>
    <row r="4771" customFormat="false" ht="12.8" hidden="false" customHeight="false" outlineLevel="0" collapsed="false">
      <c r="K4771" s="32" t="str">
        <f aca="false">IF(H4771="","",I4771*VLOOKUP(H4771,Kurse!$A$2:$B$5,2))</f>
        <v/>
      </c>
    </row>
    <row r="4772" customFormat="false" ht="12.8" hidden="false" customHeight="false" outlineLevel="0" collapsed="false">
      <c r="K4772" s="32" t="str">
        <f aca="false">IF(H4772="","",I4772*VLOOKUP(H4772,Kurse!$A$2:$B$5,2))</f>
        <v/>
      </c>
    </row>
    <row r="4773" customFormat="false" ht="12.8" hidden="false" customHeight="false" outlineLevel="0" collapsed="false">
      <c r="K4773" s="32" t="str">
        <f aca="false">IF(H4773="","",I4773*VLOOKUP(H4773,Kurse!$A$2:$B$5,2))</f>
        <v/>
      </c>
    </row>
    <row r="4774" customFormat="false" ht="12.8" hidden="false" customHeight="false" outlineLevel="0" collapsed="false">
      <c r="K4774" s="32" t="str">
        <f aca="false">IF(H4774="","",I4774*VLOOKUP(H4774,Kurse!$A$2:$B$5,2))</f>
        <v/>
      </c>
    </row>
    <row r="4775" customFormat="false" ht="12.8" hidden="false" customHeight="false" outlineLevel="0" collapsed="false">
      <c r="K4775" s="32" t="str">
        <f aca="false">IF(H4775="","",I4775*VLOOKUP(H4775,Kurse!$A$2:$B$5,2))</f>
        <v/>
      </c>
    </row>
    <row r="4776" customFormat="false" ht="12.8" hidden="false" customHeight="false" outlineLevel="0" collapsed="false">
      <c r="K4776" s="32" t="str">
        <f aca="false">IF(H4776="","",I4776*VLOOKUP(H4776,Kurse!$A$2:$B$5,2))</f>
        <v/>
      </c>
    </row>
    <row r="4777" customFormat="false" ht="12.8" hidden="false" customHeight="false" outlineLevel="0" collapsed="false">
      <c r="K4777" s="32" t="str">
        <f aca="false">IF(H4777="","",I4777*VLOOKUP(H4777,Kurse!$A$2:$B$5,2))</f>
        <v/>
      </c>
    </row>
    <row r="4778" customFormat="false" ht="12.8" hidden="false" customHeight="false" outlineLevel="0" collapsed="false">
      <c r="K4778" s="32" t="str">
        <f aca="false">IF(H4778="","",I4778*VLOOKUP(H4778,Kurse!$A$2:$B$5,2))</f>
        <v/>
      </c>
    </row>
    <row r="4779" customFormat="false" ht="12.8" hidden="false" customHeight="false" outlineLevel="0" collapsed="false">
      <c r="K4779" s="32" t="str">
        <f aca="false">IF(H4779="","",I4779*VLOOKUP(H4779,Kurse!$A$2:$B$5,2))</f>
        <v/>
      </c>
    </row>
    <row r="4780" customFormat="false" ht="12.8" hidden="false" customHeight="false" outlineLevel="0" collapsed="false">
      <c r="K4780" s="32" t="str">
        <f aca="false">IF(H4780="","",I4780*VLOOKUP(H4780,Kurse!$A$2:$B$5,2))</f>
        <v/>
      </c>
    </row>
    <row r="4781" customFormat="false" ht="12.8" hidden="false" customHeight="false" outlineLevel="0" collapsed="false">
      <c r="K4781" s="32" t="str">
        <f aca="false">IF(H4781="","",I4781*VLOOKUP(H4781,Kurse!$A$2:$B$5,2))</f>
        <v/>
      </c>
    </row>
    <row r="4782" customFormat="false" ht="12.8" hidden="false" customHeight="false" outlineLevel="0" collapsed="false">
      <c r="K4782" s="32" t="str">
        <f aca="false">IF(H4782="","",I4782*VLOOKUP(H4782,Kurse!$A$2:$B$5,2))</f>
        <v/>
      </c>
    </row>
    <row r="4783" customFormat="false" ht="12.8" hidden="false" customHeight="false" outlineLevel="0" collapsed="false">
      <c r="K4783" s="32" t="str">
        <f aca="false">IF(H4783="","",I4783*VLOOKUP(H4783,Kurse!$A$2:$B$5,2))</f>
        <v/>
      </c>
    </row>
    <row r="4784" customFormat="false" ht="12.8" hidden="false" customHeight="false" outlineLevel="0" collapsed="false">
      <c r="K4784" s="32" t="str">
        <f aca="false">IF(H4784="","",I4784*VLOOKUP(H4784,Kurse!$A$2:$B$5,2))</f>
        <v/>
      </c>
    </row>
    <row r="4785" customFormat="false" ht="12.8" hidden="false" customHeight="false" outlineLevel="0" collapsed="false">
      <c r="K4785" s="32" t="str">
        <f aca="false">IF(H4785="","",I4785*VLOOKUP(H4785,Kurse!$A$2:$B$5,2))</f>
        <v/>
      </c>
    </row>
    <row r="4786" customFormat="false" ht="12.8" hidden="false" customHeight="false" outlineLevel="0" collapsed="false">
      <c r="K4786" s="32" t="str">
        <f aca="false">IF(H4786="","",I4786*VLOOKUP(H4786,Kurse!$A$2:$B$5,2))</f>
        <v/>
      </c>
    </row>
    <row r="4787" customFormat="false" ht="12.8" hidden="false" customHeight="false" outlineLevel="0" collapsed="false">
      <c r="K4787" s="32" t="str">
        <f aca="false">IF(H4787="","",I4787*VLOOKUP(H4787,Kurse!$A$2:$B$5,2))</f>
        <v/>
      </c>
    </row>
    <row r="4788" customFormat="false" ht="12.8" hidden="false" customHeight="false" outlineLevel="0" collapsed="false">
      <c r="K4788" s="32" t="str">
        <f aca="false">IF(H4788="","",I4788*VLOOKUP(H4788,Kurse!$A$2:$B$5,2))</f>
        <v/>
      </c>
    </row>
    <row r="4789" customFormat="false" ht="12.8" hidden="false" customHeight="false" outlineLevel="0" collapsed="false">
      <c r="K4789" s="32" t="str">
        <f aca="false">IF(H4789="","",I4789*VLOOKUP(H4789,Kurse!$A$2:$B$5,2))</f>
        <v/>
      </c>
    </row>
    <row r="4790" customFormat="false" ht="12.8" hidden="false" customHeight="false" outlineLevel="0" collapsed="false">
      <c r="K4790" s="32" t="str">
        <f aca="false">IF(H4790="","",I4790*VLOOKUP(H4790,Kurse!$A$2:$B$5,2))</f>
        <v/>
      </c>
    </row>
    <row r="4791" customFormat="false" ht="12.8" hidden="false" customHeight="false" outlineLevel="0" collapsed="false">
      <c r="K4791" s="32" t="str">
        <f aca="false">IF(H4791="","",I4791*VLOOKUP(H4791,Kurse!$A$2:$B$5,2))</f>
        <v/>
      </c>
    </row>
    <row r="4792" customFormat="false" ht="12.8" hidden="false" customHeight="false" outlineLevel="0" collapsed="false">
      <c r="K4792" s="32" t="str">
        <f aca="false">IF(H4792="","",I4792*VLOOKUP(H4792,Kurse!$A$2:$B$5,2))</f>
        <v/>
      </c>
    </row>
    <row r="4793" customFormat="false" ht="12.8" hidden="false" customHeight="false" outlineLevel="0" collapsed="false">
      <c r="K4793" s="32" t="str">
        <f aca="false">IF(H4793="","",I4793*VLOOKUP(H4793,Kurse!$A$2:$B$5,2))</f>
        <v/>
      </c>
    </row>
    <row r="4794" customFormat="false" ht="12.8" hidden="false" customHeight="false" outlineLevel="0" collapsed="false">
      <c r="K4794" s="32" t="str">
        <f aca="false">IF(H4794="","",I4794*VLOOKUP(H4794,Kurse!$A$2:$B$5,2))</f>
        <v/>
      </c>
    </row>
    <row r="4795" customFormat="false" ht="12.8" hidden="false" customHeight="false" outlineLevel="0" collapsed="false">
      <c r="K4795" s="32" t="str">
        <f aca="false">IF(H4795="","",I4795*VLOOKUP(H4795,Kurse!$A$2:$B$5,2))</f>
        <v/>
      </c>
    </row>
    <row r="4796" customFormat="false" ht="12.8" hidden="false" customHeight="false" outlineLevel="0" collapsed="false">
      <c r="K4796" s="32" t="str">
        <f aca="false">IF(H4796="","",I4796*VLOOKUP(H4796,Kurse!$A$2:$B$5,2))</f>
        <v/>
      </c>
    </row>
    <row r="4797" customFormat="false" ht="12.8" hidden="false" customHeight="false" outlineLevel="0" collapsed="false">
      <c r="K4797" s="32" t="str">
        <f aca="false">IF(H4797="","",I4797*VLOOKUP(H4797,Kurse!$A$2:$B$5,2))</f>
        <v/>
      </c>
    </row>
    <row r="4798" customFormat="false" ht="12.8" hidden="false" customHeight="false" outlineLevel="0" collapsed="false">
      <c r="K4798" s="32" t="str">
        <f aca="false">IF(H4798="","",I4798*VLOOKUP(H4798,Kurse!$A$2:$B$5,2))</f>
        <v/>
      </c>
    </row>
    <row r="4799" customFormat="false" ht="12.8" hidden="false" customHeight="false" outlineLevel="0" collapsed="false">
      <c r="K4799" s="32" t="str">
        <f aca="false">IF(H4799="","",I4799*VLOOKUP(H4799,Kurse!$A$2:$B$5,2))</f>
        <v/>
      </c>
    </row>
    <row r="4800" customFormat="false" ht="12.8" hidden="false" customHeight="false" outlineLevel="0" collapsed="false">
      <c r="K4800" s="32" t="str">
        <f aca="false">IF(H4800="","",I4800*VLOOKUP(H4800,Kurse!$A$2:$B$5,2))</f>
        <v/>
      </c>
    </row>
    <row r="4801" customFormat="false" ht="12.8" hidden="false" customHeight="false" outlineLevel="0" collapsed="false">
      <c r="K4801" s="32" t="str">
        <f aca="false">IF(H4801="","",I4801*VLOOKUP(H4801,Kurse!$A$2:$B$5,2))</f>
        <v/>
      </c>
    </row>
    <row r="4802" customFormat="false" ht="12.8" hidden="false" customHeight="false" outlineLevel="0" collapsed="false">
      <c r="K4802" s="32" t="str">
        <f aca="false">IF(H4802="","",I4802*VLOOKUP(H4802,Kurse!$A$2:$B$5,2))</f>
        <v/>
      </c>
    </row>
    <row r="4803" customFormat="false" ht="12.8" hidden="false" customHeight="false" outlineLevel="0" collapsed="false">
      <c r="K4803" s="32" t="str">
        <f aca="false">IF(H4803="","",I4803*VLOOKUP(H4803,Kurse!$A$2:$B$5,2))</f>
        <v/>
      </c>
    </row>
    <row r="4804" customFormat="false" ht="12.8" hidden="false" customHeight="false" outlineLevel="0" collapsed="false">
      <c r="K4804" s="32" t="str">
        <f aca="false">IF(H4804="","",I4804*VLOOKUP(H4804,Kurse!$A$2:$B$5,2))</f>
        <v/>
      </c>
    </row>
    <row r="4805" customFormat="false" ht="12.8" hidden="false" customHeight="false" outlineLevel="0" collapsed="false">
      <c r="K4805" s="32" t="str">
        <f aca="false">IF(H4805="","",I4805*VLOOKUP(H4805,Kurse!$A$2:$B$5,2))</f>
        <v/>
      </c>
    </row>
    <row r="4806" customFormat="false" ht="12.8" hidden="false" customHeight="false" outlineLevel="0" collapsed="false">
      <c r="K4806" s="32" t="str">
        <f aca="false">IF(H4806="","",I4806*VLOOKUP(H4806,Kurse!$A$2:$B$5,2))</f>
        <v/>
      </c>
    </row>
    <row r="4807" customFormat="false" ht="12.8" hidden="false" customHeight="false" outlineLevel="0" collapsed="false">
      <c r="K4807" s="32" t="str">
        <f aca="false">IF(H4807="","",I4807*VLOOKUP(H4807,Kurse!$A$2:$B$5,2))</f>
        <v/>
      </c>
    </row>
    <row r="4808" customFormat="false" ht="12.8" hidden="false" customHeight="false" outlineLevel="0" collapsed="false">
      <c r="K4808" s="32" t="str">
        <f aca="false">IF(H4808="","",I4808*VLOOKUP(H4808,Kurse!$A$2:$B$5,2))</f>
        <v/>
      </c>
    </row>
    <row r="4809" customFormat="false" ht="12.8" hidden="false" customHeight="false" outlineLevel="0" collapsed="false">
      <c r="K4809" s="32" t="str">
        <f aca="false">IF(H4809="","",I4809*VLOOKUP(H4809,Kurse!$A$2:$B$5,2))</f>
        <v/>
      </c>
    </row>
    <row r="4810" customFormat="false" ht="12.8" hidden="false" customHeight="false" outlineLevel="0" collapsed="false">
      <c r="K4810" s="32" t="str">
        <f aca="false">IF(H4810="","",I4810*VLOOKUP(H4810,Kurse!$A$2:$B$5,2))</f>
        <v/>
      </c>
    </row>
    <row r="4811" customFormat="false" ht="12.8" hidden="false" customHeight="false" outlineLevel="0" collapsed="false">
      <c r="K4811" s="32" t="str">
        <f aca="false">IF(H4811="","",I4811*VLOOKUP(H4811,Kurse!$A$2:$B$5,2))</f>
        <v/>
      </c>
    </row>
    <row r="4812" customFormat="false" ht="12.8" hidden="false" customHeight="false" outlineLevel="0" collapsed="false">
      <c r="K4812" s="32" t="str">
        <f aca="false">IF(H4812="","",I4812*VLOOKUP(H4812,Kurse!$A$2:$B$5,2))</f>
        <v/>
      </c>
    </row>
    <row r="4813" customFormat="false" ht="12.8" hidden="false" customHeight="false" outlineLevel="0" collapsed="false">
      <c r="K4813" s="32" t="str">
        <f aca="false">IF(H4813="","",I4813*VLOOKUP(H4813,Kurse!$A$2:$B$5,2))</f>
        <v/>
      </c>
    </row>
    <row r="4814" customFormat="false" ht="12.8" hidden="false" customHeight="false" outlineLevel="0" collapsed="false">
      <c r="K4814" s="32" t="str">
        <f aca="false">IF(H4814="","",I4814*VLOOKUP(H4814,Kurse!$A$2:$B$5,2))</f>
        <v/>
      </c>
    </row>
    <row r="4815" customFormat="false" ht="12.8" hidden="false" customHeight="false" outlineLevel="0" collapsed="false">
      <c r="K4815" s="32" t="str">
        <f aca="false">IF(H4815="","",I4815*VLOOKUP(H4815,Kurse!$A$2:$B$5,2))</f>
        <v/>
      </c>
    </row>
    <row r="4816" customFormat="false" ht="12.8" hidden="false" customHeight="false" outlineLevel="0" collapsed="false">
      <c r="K4816" s="32" t="str">
        <f aca="false">IF(H4816="","",I4816*VLOOKUP(H4816,Kurse!$A$2:$B$5,2))</f>
        <v/>
      </c>
    </row>
    <row r="4817" customFormat="false" ht="12.8" hidden="false" customHeight="false" outlineLevel="0" collapsed="false">
      <c r="K4817" s="32" t="str">
        <f aca="false">IF(H4817="","",I4817*VLOOKUP(H4817,Kurse!$A$2:$B$5,2))</f>
        <v/>
      </c>
    </row>
    <row r="4818" customFormat="false" ht="12.8" hidden="false" customHeight="false" outlineLevel="0" collapsed="false">
      <c r="K4818" s="32" t="str">
        <f aca="false">IF(H4818="","",I4818*VLOOKUP(H4818,Kurse!$A$2:$B$5,2))</f>
        <v/>
      </c>
    </row>
    <row r="4819" customFormat="false" ht="12.8" hidden="false" customHeight="false" outlineLevel="0" collapsed="false">
      <c r="K4819" s="32" t="str">
        <f aca="false">IF(H4819="","",I4819*VLOOKUP(H4819,Kurse!$A$2:$B$5,2))</f>
        <v/>
      </c>
    </row>
    <row r="4820" customFormat="false" ht="12.8" hidden="false" customHeight="false" outlineLevel="0" collapsed="false">
      <c r="K4820" s="32" t="str">
        <f aca="false">IF(H4820="","",I4820*VLOOKUP(H4820,Kurse!$A$2:$B$5,2))</f>
        <v/>
      </c>
    </row>
    <row r="4821" customFormat="false" ht="12.8" hidden="false" customHeight="false" outlineLevel="0" collapsed="false">
      <c r="K4821" s="32" t="str">
        <f aca="false">IF(H4821="","",I4821*VLOOKUP(H4821,Kurse!$A$2:$B$5,2))</f>
        <v/>
      </c>
    </row>
    <row r="4822" customFormat="false" ht="12.8" hidden="false" customHeight="false" outlineLevel="0" collapsed="false">
      <c r="K4822" s="32" t="str">
        <f aca="false">IF(H4822="","",I4822*VLOOKUP(H4822,Kurse!$A$2:$B$5,2))</f>
        <v/>
      </c>
    </row>
    <row r="4823" customFormat="false" ht="12.8" hidden="false" customHeight="false" outlineLevel="0" collapsed="false">
      <c r="K4823" s="32" t="str">
        <f aca="false">IF(H4823="","",I4823*VLOOKUP(H4823,Kurse!$A$2:$B$5,2))</f>
        <v/>
      </c>
    </row>
    <row r="4824" customFormat="false" ht="12.8" hidden="false" customHeight="false" outlineLevel="0" collapsed="false">
      <c r="K4824" s="32" t="str">
        <f aca="false">IF(H4824="","",I4824*VLOOKUP(H4824,Kurse!$A$2:$B$5,2))</f>
        <v/>
      </c>
    </row>
    <row r="4825" customFormat="false" ht="12.8" hidden="false" customHeight="false" outlineLevel="0" collapsed="false">
      <c r="K4825" s="32" t="str">
        <f aca="false">IF(H4825="","",I4825*VLOOKUP(H4825,Kurse!$A$2:$B$5,2))</f>
        <v/>
      </c>
    </row>
    <row r="4826" customFormat="false" ht="12.8" hidden="false" customHeight="false" outlineLevel="0" collapsed="false">
      <c r="K4826" s="32" t="str">
        <f aca="false">IF(H4826="","",I4826*VLOOKUP(H4826,Kurse!$A$2:$B$5,2))</f>
        <v/>
      </c>
    </row>
    <row r="4827" customFormat="false" ht="12.8" hidden="false" customHeight="false" outlineLevel="0" collapsed="false">
      <c r="K4827" s="32" t="str">
        <f aca="false">IF(H4827="","",I4827*VLOOKUP(H4827,Kurse!$A$2:$B$5,2))</f>
        <v/>
      </c>
    </row>
    <row r="4828" customFormat="false" ht="12.8" hidden="false" customHeight="false" outlineLevel="0" collapsed="false">
      <c r="K4828" s="32" t="str">
        <f aca="false">IF(H4828="","",I4828*VLOOKUP(H4828,Kurse!$A$2:$B$5,2))</f>
        <v/>
      </c>
    </row>
    <row r="4829" customFormat="false" ht="12.8" hidden="false" customHeight="false" outlineLevel="0" collapsed="false">
      <c r="K4829" s="32" t="str">
        <f aca="false">IF(H4829="","",I4829*VLOOKUP(H4829,Kurse!$A$2:$B$5,2))</f>
        <v/>
      </c>
    </row>
    <row r="4830" customFormat="false" ht="12.8" hidden="false" customHeight="false" outlineLevel="0" collapsed="false">
      <c r="K4830" s="32" t="str">
        <f aca="false">IF(H4830="","",I4830*VLOOKUP(H4830,Kurse!$A$2:$B$5,2))</f>
        <v/>
      </c>
    </row>
    <row r="4831" customFormat="false" ht="12.8" hidden="false" customHeight="false" outlineLevel="0" collapsed="false">
      <c r="K4831" s="32" t="str">
        <f aca="false">IF(H4831="","",I4831*VLOOKUP(H4831,Kurse!$A$2:$B$5,2))</f>
        <v/>
      </c>
    </row>
    <row r="4832" customFormat="false" ht="12.8" hidden="false" customHeight="false" outlineLevel="0" collapsed="false">
      <c r="K4832" s="32" t="str">
        <f aca="false">IF(H4832="","",I4832*VLOOKUP(H4832,Kurse!$A$2:$B$5,2))</f>
        <v/>
      </c>
    </row>
    <row r="4833" customFormat="false" ht="12.8" hidden="false" customHeight="false" outlineLevel="0" collapsed="false">
      <c r="K4833" s="32" t="str">
        <f aca="false">IF(H4833="","",I4833*VLOOKUP(H4833,Kurse!$A$2:$B$5,2))</f>
        <v/>
      </c>
    </row>
    <row r="4834" customFormat="false" ht="12.8" hidden="false" customHeight="false" outlineLevel="0" collapsed="false">
      <c r="K4834" s="32" t="str">
        <f aca="false">IF(H4834="","",I4834*VLOOKUP(H4834,Kurse!$A$2:$B$5,2))</f>
        <v/>
      </c>
    </row>
    <row r="4835" customFormat="false" ht="12.8" hidden="false" customHeight="false" outlineLevel="0" collapsed="false">
      <c r="K4835" s="32" t="str">
        <f aca="false">IF(H4835="","",I4835*VLOOKUP(H4835,Kurse!$A$2:$B$5,2))</f>
        <v/>
      </c>
    </row>
    <row r="4836" customFormat="false" ht="12.8" hidden="false" customHeight="false" outlineLevel="0" collapsed="false">
      <c r="K4836" s="32" t="str">
        <f aca="false">IF(H4836="","",I4836*VLOOKUP(H4836,Kurse!$A$2:$B$5,2))</f>
        <v/>
      </c>
    </row>
    <row r="4837" customFormat="false" ht="12.8" hidden="false" customHeight="false" outlineLevel="0" collapsed="false">
      <c r="K4837" s="32" t="str">
        <f aca="false">IF(H4837="","",I4837*VLOOKUP(H4837,Kurse!$A$2:$B$5,2))</f>
        <v/>
      </c>
    </row>
    <row r="4838" customFormat="false" ht="12.8" hidden="false" customHeight="false" outlineLevel="0" collapsed="false">
      <c r="K4838" s="32" t="str">
        <f aca="false">IF(H4838="","",I4838*VLOOKUP(H4838,Kurse!$A$2:$B$5,2))</f>
        <v/>
      </c>
    </row>
    <row r="4839" customFormat="false" ht="12.8" hidden="false" customHeight="false" outlineLevel="0" collapsed="false">
      <c r="K4839" s="32" t="str">
        <f aca="false">IF(H4839="","",I4839*VLOOKUP(H4839,Kurse!$A$2:$B$5,2))</f>
        <v/>
      </c>
    </row>
    <row r="4840" customFormat="false" ht="12.8" hidden="false" customHeight="false" outlineLevel="0" collapsed="false">
      <c r="K4840" s="32" t="str">
        <f aca="false">IF(H4840="","",I4840*VLOOKUP(H4840,Kurse!$A$2:$B$5,2))</f>
        <v/>
      </c>
    </row>
    <row r="4841" customFormat="false" ht="12.8" hidden="false" customHeight="false" outlineLevel="0" collapsed="false">
      <c r="K4841" s="32" t="str">
        <f aca="false">IF(H4841="","",I4841*VLOOKUP(H4841,Kurse!$A$2:$B$5,2))</f>
        <v/>
      </c>
    </row>
    <row r="4842" customFormat="false" ht="12.8" hidden="false" customHeight="false" outlineLevel="0" collapsed="false">
      <c r="K4842" s="32" t="str">
        <f aca="false">IF(H4842="","",I4842*VLOOKUP(H4842,Kurse!$A$2:$B$5,2))</f>
        <v/>
      </c>
    </row>
    <row r="4843" customFormat="false" ht="12.8" hidden="false" customHeight="false" outlineLevel="0" collapsed="false">
      <c r="K4843" s="32" t="str">
        <f aca="false">IF(H4843="","",I4843*VLOOKUP(H4843,Kurse!$A$2:$B$5,2))</f>
        <v/>
      </c>
    </row>
    <row r="4844" customFormat="false" ht="12.8" hidden="false" customHeight="false" outlineLevel="0" collapsed="false">
      <c r="K4844" s="32" t="str">
        <f aca="false">IF(H4844="","",I4844*VLOOKUP(H4844,Kurse!$A$2:$B$5,2))</f>
        <v/>
      </c>
    </row>
    <row r="4845" customFormat="false" ht="12.8" hidden="false" customHeight="false" outlineLevel="0" collapsed="false">
      <c r="K4845" s="32" t="str">
        <f aca="false">IF(H4845="","",I4845*VLOOKUP(H4845,Kurse!$A$2:$B$5,2))</f>
        <v/>
      </c>
    </row>
    <row r="4846" customFormat="false" ht="12.8" hidden="false" customHeight="false" outlineLevel="0" collapsed="false">
      <c r="K4846" s="32" t="str">
        <f aca="false">IF(H4846="","",I4846*VLOOKUP(H4846,Kurse!$A$2:$B$5,2))</f>
        <v/>
      </c>
    </row>
    <row r="4847" customFormat="false" ht="12.8" hidden="false" customHeight="false" outlineLevel="0" collapsed="false">
      <c r="K4847" s="32" t="str">
        <f aca="false">IF(H4847="","",I4847*VLOOKUP(H4847,Kurse!$A$2:$B$5,2))</f>
        <v/>
      </c>
    </row>
    <row r="4848" customFormat="false" ht="12.8" hidden="false" customHeight="false" outlineLevel="0" collapsed="false">
      <c r="K4848" s="32" t="str">
        <f aca="false">IF(H4848="","",I4848*VLOOKUP(H4848,Kurse!$A$2:$B$5,2))</f>
        <v/>
      </c>
    </row>
    <row r="4849" customFormat="false" ht="12.8" hidden="false" customHeight="false" outlineLevel="0" collapsed="false">
      <c r="K4849" s="32" t="str">
        <f aca="false">IF(H4849="","",I4849*VLOOKUP(H4849,Kurse!$A$2:$B$5,2))</f>
        <v/>
      </c>
    </row>
    <row r="4850" customFormat="false" ht="12.8" hidden="false" customHeight="false" outlineLevel="0" collapsed="false">
      <c r="K4850" s="32" t="str">
        <f aca="false">IF(H4850="","",I4850*VLOOKUP(H4850,Kurse!$A$2:$B$5,2))</f>
        <v/>
      </c>
    </row>
    <row r="4851" customFormat="false" ht="12.8" hidden="false" customHeight="false" outlineLevel="0" collapsed="false">
      <c r="K4851" s="32" t="str">
        <f aca="false">IF(H4851="","",I4851*VLOOKUP(H4851,Kurse!$A$2:$B$5,2))</f>
        <v/>
      </c>
    </row>
    <row r="4852" customFormat="false" ht="12.8" hidden="false" customHeight="false" outlineLevel="0" collapsed="false">
      <c r="K4852" s="32" t="str">
        <f aca="false">IF(H4852="","",I4852*VLOOKUP(H4852,Kurse!$A$2:$B$5,2))</f>
        <v/>
      </c>
    </row>
    <row r="4853" customFormat="false" ht="12.8" hidden="false" customHeight="false" outlineLevel="0" collapsed="false">
      <c r="K4853" s="32" t="str">
        <f aca="false">IF(H4853="","",I4853*VLOOKUP(H4853,Kurse!$A$2:$B$5,2))</f>
        <v/>
      </c>
    </row>
    <row r="4854" customFormat="false" ht="12.8" hidden="false" customHeight="false" outlineLevel="0" collapsed="false">
      <c r="K4854" s="32" t="str">
        <f aca="false">IF(H4854="","",I4854*VLOOKUP(H4854,Kurse!$A$2:$B$5,2))</f>
        <v/>
      </c>
    </row>
    <row r="4855" customFormat="false" ht="12.8" hidden="false" customHeight="false" outlineLevel="0" collapsed="false">
      <c r="K4855" s="32" t="str">
        <f aca="false">IF(H4855="","",I4855*VLOOKUP(H4855,Kurse!$A$2:$B$5,2))</f>
        <v/>
      </c>
    </row>
    <row r="4856" customFormat="false" ht="12.8" hidden="false" customHeight="false" outlineLevel="0" collapsed="false">
      <c r="K4856" s="32" t="str">
        <f aca="false">IF(H4856="","",I4856*VLOOKUP(H4856,Kurse!$A$2:$B$5,2))</f>
        <v/>
      </c>
    </row>
    <row r="4857" customFormat="false" ht="12.8" hidden="false" customHeight="false" outlineLevel="0" collapsed="false">
      <c r="K4857" s="32" t="str">
        <f aca="false">IF(H4857="","",I4857*VLOOKUP(H4857,Kurse!$A$2:$B$5,2))</f>
        <v/>
      </c>
    </row>
    <row r="4858" customFormat="false" ht="12.8" hidden="false" customHeight="false" outlineLevel="0" collapsed="false">
      <c r="K4858" s="32" t="str">
        <f aca="false">IF(H4858="","",I4858*VLOOKUP(H4858,Kurse!$A$2:$B$5,2))</f>
        <v/>
      </c>
    </row>
    <row r="4859" customFormat="false" ht="12.8" hidden="false" customHeight="false" outlineLevel="0" collapsed="false">
      <c r="K4859" s="32" t="str">
        <f aca="false">IF(H4859="","",I4859*VLOOKUP(H4859,Kurse!$A$2:$B$5,2))</f>
        <v/>
      </c>
    </row>
    <row r="4860" customFormat="false" ht="12.8" hidden="false" customHeight="false" outlineLevel="0" collapsed="false">
      <c r="K4860" s="32" t="str">
        <f aca="false">IF(H4860="","",I4860*VLOOKUP(H4860,Kurse!$A$2:$B$5,2))</f>
        <v/>
      </c>
    </row>
    <row r="4861" customFormat="false" ht="12.8" hidden="false" customHeight="false" outlineLevel="0" collapsed="false">
      <c r="K4861" s="32" t="str">
        <f aca="false">IF(H4861="","",I4861*VLOOKUP(H4861,Kurse!$A$2:$B$5,2))</f>
        <v/>
      </c>
    </row>
    <row r="4862" customFormat="false" ht="12.8" hidden="false" customHeight="false" outlineLevel="0" collapsed="false">
      <c r="K4862" s="32" t="str">
        <f aca="false">IF(H4862="","",I4862*VLOOKUP(H4862,Kurse!$A$2:$B$5,2))</f>
        <v/>
      </c>
    </row>
    <row r="4863" customFormat="false" ht="12.8" hidden="false" customHeight="false" outlineLevel="0" collapsed="false">
      <c r="K4863" s="32" t="str">
        <f aca="false">IF(H4863="","",I4863*VLOOKUP(H4863,Kurse!$A$2:$B$5,2))</f>
        <v/>
      </c>
    </row>
    <row r="4864" customFormat="false" ht="12.8" hidden="false" customHeight="false" outlineLevel="0" collapsed="false">
      <c r="K4864" s="32" t="str">
        <f aca="false">IF(H4864="","",I4864*VLOOKUP(H4864,Kurse!$A$2:$B$5,2))</f>
        <v/>
      </c>
    </row>
    <row r="4865" customFormat="false" ht="12.8" hidden="false" customHeight="false" outlineLevel="0" collapsed="false">
      <c r="K4865" s="32" t="str">
        <f aca="false">IF(H4865="","",I4865*VLOOKUP(H4865,Kurse!$A$2:$B$5,2))</f>
        <v/>
      </c>
    </row>
    <row r="4866" customFormat="false" ht="12.8" hidden="false" customHeight="false" outlineLevel="0" collapsed="false">
      <c r="K4866" s="32" t="str">
        <f aca="false">IF(H4866="","",I4866*VLOOKUP(H4866,Kurse!$A$2:$B$5,2))</f>
        <v/>
      </c>
    </row>
    <row r="4867" customFormat="false" ht="12.8" hidden="false" customHeight="false" outlineLevel="0" collapsed="false">
      <c r="K4867" s="32" t="str">
        <f aca="false">IF(H4867="","",I4867*VLOOKUP(H4867,Kurse!$A$2:$B$5,2))</f>
        <v/>
      </c>
    </row>
    <row r="4868" customFormat="false" ht="12.8" hidden="false" customHeight="false" outlineLevel="0" collapsed="false">
      <c r="K4868" s="32" t="str">
        <f aca="false">IF(H4868="","",I4868*VLOOKUP(H4868,Kurse!$A$2:$B$5,2))</f>
        <v/>
      </c>
    </row>
    <row r="4869" customFormat="false" ht="12.8" hidden="false" customHeight="false" outlineLevel="0" collapsed="false">
      <c r="K4869" s="32" t="str">
        <f aca="false">IF(H4869="","",I4869*VLOOKUP(H4869,Kurse!$A$2:$B$5,2))</f>
        <v/>
      </c>
    </row>
    <row r="4870" customFormat="false" ht="12.8" hidden="false" customHeight="false" outlineLevel="0" collapsed="false">
      <c r="K4870" s="32" t="str">
        <f aca="false">IF(H4870="","",I4870*VLOOKUP(H4870,Kurse!$A$2:$B$5,2))</f>
        <v/>
      </c>
    </row>
    <row r="4871" customFormat="false" ht="12.8" hidden="false" customHeight="false" outlineLevel="0" collapsed="false">
      <c r="K4871" s="32" t="str">
        <f aca="false">IF(H4871="","",I4871*VLOOKUP(H4871,Kurse!$A$2:$B$5,2))</f>
        <v/>
      </c>
    </row>
    <row r="4872" customFormat="false" ht="12.8" hidden="false" customHeight="false" outlineLevel="0" collapsed="false">
      <c r="K4872" s="32" t="str">
        <f aca="false">IF(H4872="","",I4872*VLOOKUP(H4872,Kurse!$A$2:$B$5,2))</f>
        <v/>
      </c>
    </row>
    <row r="4873" customFormat="false" ht="12.8" hidden="false" customHeight="false" outlineLevel="0" collapsed="false">
      <c r="K4873" s="32" t="str">
        <f aca="false">IF(H4873="","",I4873*VLOOKUP(H4873,Kurse!$A$2:$B$5,2))</f>
        <v/>
      </c>
    </row>
    <row r="4874" customFormat="false" ht="12.8" hidden="false" customHeight="false" outlineLevel="0" collapsed="false">
      <c r="K4874" s="32" t="str">
        <f aca="false">IF(H4874="","",I4874*VLOOKUP(H4874,Kurse!$A$2:$B$5,2))</f>
        <v/>
      </c>
    </row>
    <row r="4875" customFormat="false" ht="12.8" hidden="false" customHeight="false" outlineLevel="0" collapsed="false">
      <c r="K4875" s="32" t="str">
        <f aca="false">IF(H4875="","",I4875*VLOOKUP(H4875,Kurse!$A$2:$B$5,2))</f>
        <v/>
      </c>
    </row>
    <row r="4876" customFormat="false" ht="12.8" hidden="false" customHeight="false" outlineLevel="0" collapsed="false">
      <c r="K4876" s="32" t="str">
        <f aca="false">IF(H4876="","",I4876*VLOOKUP(H4876,Kurse!$A$2:$B$5,2))</f>
        <v/>
      </c>
    </row>
    <row r="4877" customFormat="false" ht="12.8" hidden="false" customHeight="false" outlineLevel="0" collapsed="false">
      <c r="K4877" s="32" t="str">
        <f aca="false">IF(H4877="","",I4877*VLOOKUP(H4877,Kurse!$A$2:$B$5,2))</f>
        <v/>
      </c>
    </row>
    <row r="4878" customFormat="false" ht="12.8" hidden="false" customHeight="false" outlineLevel="0" collapsed="false">
      <c r="K4878" s="32" t="str">
        <f aca="false">IF(H4878="","",I4878*VLOOKUP(H4878,Kurse!$A$2:$B$5,2))</f>
        <v/>
      </c>
    </row>
    <row r="4879" customFormat="false" ht="12.8" hidden="false" customHeight="false" outlineLevel="0" collapsed="false">
      <c r="K4879" s="32" t="str">
        <f aca="false">IF(H4879="","",I4879*VLOOKUP(H4879,Kurse!$A$2:$B$5,2))</f>
        <v/>
      </c>
    </row>
    <row r="4880" customFormat="false" ht="12.8" hidden="false" customHeight="false" outlineLevel="0" collapsed="false">
      <c r="K4880" s="32" t="str">
        <f aca="false">IF(H4880="","",I4880*VLOOKUP(H4880,Kurse!$A$2:$B$5,2))</f>
        <v/>
      </c>
    </row>
    <row r="4881" customFormat="false" ht="12.8" hidden="false" customHeight="false" outlineLevel="0" collapsed="false">
      <c r="K4881" s="32" t="str">
        <f aca="false">IF(H4881="","",I4881*VLOOKUP(H4881,Kurse!$A$2:$B$5,2))</f>
        <v/>
      </c>
    </row>
    <row r="4882" customFormat="false" ht="12.8" hidden="false" customHeight="false" outlineLevel="0" collapsed="false">
      <c r="K4882" s="32" t="str">
        <f aca="false">IF(H4882="","",I4882*VLOOKUP(H4882,Kurse!$A$2:$B$5,2))</f>
        <v/>
      </c>
    </row>
    <row r="4883" customFormat="false" ht="12.8" hidden="false" customHeight="false" outlineLevel="0" collapsed="false">
      <c r="K4883" s="32" t="str">
        <f aca="false">IF(H4883="","",I4883*VLOOKUP(H4883,Kurse!$A$2:$B$5,2))</f>
        <v/>
      </c>
    </row>
    <row r="4884" customFormat="false" ht="12.8" hidden="false" customHeight="false" outlineLevel="0" collapsed="false">
      <c r="K4884" s="32" t="str">
        <f aca="false">IF(H4884="","",I4884*VLOOKUP(H4884,Kurse!$A$2:$B$5,2))</f>
        <v/>
      </c>
    </row>
    <row r="4885" customFormat="false" ht="12.8" hidden="false" customHeight="false" outlineLevel="0" collapsed="false">
      <c r="K4885" s="32" t="str">
        <f aca="false">IF(H4885="","",I4885*VLOOKUP(H4885,Kurse!$A$2:$B$5,2))</f>
        <v/>
      </c>
    </row>
    <row r="4886" customFormat="false" ht="12.8" hidden="false" customHeight="false" outlineLevel="0" collapsed="false">
      <c r="K4886" s="32" t="str">
        <f aca="false">IF(H4886="","",I4886*VLOOKUP(H4886,Kurse!$A$2:$B$5,2))</f>
        <v/>
      </c>
    </row>
    <row r="4887" customFormat="false" ht="12.8" hidden="false" customHeight="false" outlineLevel="0" collapsed="false">
      <c r="K4887" s="32" t="str">
        <f aca="false">IF(H4887="","",I4887*VLOOKUP(H4887,Kurse!$A$2:$B$5,2))</f>
        <v/>
      </c>
    </row>
    <row r="4888" customFormat="false" ht="12.8" hidden="false" customHeight="false" outlineLevel="0" collapsed="false">
      <c r="K4888" s="32" t="str">
        <f aca="false">IF(H4888="","",I4888*VLOOKUP(H4888,Kurse!$A$2:$B$5,2))</f>
        <v/>
      </c>
    </row>
    <row r="4889" customFormat="false" ht="12.8" hidden="false" customHeight="false" outlineLevel="0" collapsed="false">
      <c r="K4889" s="32" t="str">
        <f aca="false">IF(H4889="","",I4889*VLOOKUP(H4889,Kurse!$A$2:$B$5,2))</f>
        <v/>
      </c>
    </row>
    <row r="4890" customFormat="false" ht="12.8" hidden="false" customHeight="false" outlineLevel="0" collapsed="false">
      <c r="K4890" s="32" t="str">
        <f aca="false">IF(H4890="","",I4890*VLOOKUP(H4890,Kurse!$A$2:$B$5,2))</f>
        <v/>
      </c>
    </row>
    <row r="4891" customFormat="false" ht="12.8" hidden="false" customHeight="false" outlineLevel="0" collapsed="false">
      <c r="K4891" s="32" t="str">
        <f aca="false">IF(H4891="","",I4891*VLOOKUP(H4891,Kurse!$A$2:$B$5,2))</f>
        <v/>
      </c>
    </row>
    <row r="4892" customFormat="false" ht="12.8" hidden="false" customHeight="false" outlineLevel="0" collapsed="false">
      <c r="K4892" s="32" t="str">
        <f aca="false">IF(H4892="","",I4892*VLOOKUP(H4892,Kurse!$A$2:$B$5,2))</f>
        <v/>
      </c>
    </row>
    <row r="4893" customFormat="false" ht="12.8" hidden="false" customHeight="false" outlineLevel="0" collapsed="false">
      <c r="K4893" s="32" t="str">
        <f aca="false">IF(H4893="","",I4893*VLOOKUP(H4893,Kurse!$A$2:$B$5,2))</f>
        <v/>
      </c>
    </row>
    <row r="4894" customFormat="false" ht="12.8" hidden="false" customHeight="false" outlineLevel="0" collapsed="false">
      <c r="K4894" s="32" t="str">
        <f aca="false">IF(H4894="","",I4894*VLOOKUP(H4894,Kurse!$A$2:$B$5,2))</f>
        <v/>
      </c>
    </row>
    <row r="4895" customFormat="false" ht="12.8" hidden="false" customHeight="false" outlineLevel="0" collapsed="false">
      <c r="K4895" s="32" t="str">
        <f aca="false">IF(H4895="","",I4895*VLOOKUP(H4895,Kurse!$A$2:$B$5,2))</f>
        <v/>
      </c>
    </row>
    <row r="4896" customFormat="false" ht="12.8" hidden="false" customHeight="false" outlineLevel="0" collapsed="false">
      <c r="K4896" s="32" t="str">
        <f aca="false">IF(H4896="","",I4896*VLOOKUP(H4896,Kurse!$A$2:$B$5,2))</f>
        <v/>
      </c>
    </row>
    <row r="4897" customFormat="false" ht="12.8" hidden="false" customHeight="false" outlineLevel="0" collapsed="false">
      <c r="K4897" s="32" t="str">
        <f aca="false">IF(H4897="","",I4897*VLOOKUP(H4897,Kurse!$A$2:$B$5,2))</f>
        <v/>
      </c>
    </row>
    <row r="4898" customFormat="false" ht="12.8" hidden="false" customHeight="false" outlineLevel="0" collapsed="false">
      <c r="K4898" s="32" t="str">
        <f aca="false">IF(H4898="","",I4898*VLOOKUP(H4898,Kurse!$A$2:$B$5,2))</f>
        <v/>
      </c>
    </row>
    <row r="4899" customFormat="false" ht="12.8" hidden="false" customHeight="false" outlineLevel="0" collapsed="false">
      <c r="K4899" s="32" t="str">
        <f aca="false">IF(H4899="","",I4899*VLOOKUP(H4899,Kurse!$A$2:$B$5,2))</f>
        <v/>
      </c>
    </row>
    <row r="4900" customFormat="false" ht="12.8" hidden="false" customHeight="false" outlineLevel="0" collapsed="false">
      <c r="K4900" s="32" t="str">
        <f aca="false">IF(H4900="","",I4900*VLOOKUP(H4900,Kurse!$A$2:$B$5,2))</f>
        <v/>
      </c>
    </row>
    <row r="4901" customFormat="false" ht="12.8" hidden="false" customHeight="false" outlineLevel="0" collapsed="false">
      <c r="K4901" s="32" t="str">
        <f aca="false">IF(H4901="","",I4901*VLOOKUP(H4901,Kurse!$A$2:$B$5,2))</f>
        <v/>
      </c>
    </row>
    <row r="4902" customFormat="false" ht="12.8" hidden="false" customHeight="false" outlineLevel="0" collapsed="false">
      <c r="K4902" s="32" t="str">
        <f aca="false">IF(H4902="","",I4902*VLOOKUP(H4902,Kurse!$A$2:$B$5,2))</f>
        <v/>
      </c>
    </row>
    <row r="4903" customFormat="false" ht="12.8" hidden="false" customHeight="false" outlineLevel="0" collapsed="false">
      <c r="K4903" s="32" t="str">
        <f aca="false">IF(H4903="","",I4903*VLOOKUP(H4903,Kurse!$A$2:$B$5,2))</f>
        <v/>
      </c>
    </row>
    <row r="4904" customFormat="false" ht="12.8" hidden="false" customHeight="false" outlineLevel="0" collapsed="false">
      <c r="K4904" s="32" t="str">
        <f aca="false">IF(H4904="","",I4904*VLOOKUP(H4904,Kurse!$A$2:$B$5,2))</f>
        <v/>
      </c>
    </row>
    <row r="4905" customFormat="false" ht="12.8" hidden="false" customHeight="false" outlineLevel="0" collapsed="false">
      <c r="K4905" s="32" t="str">
        <f aca="false">IF(H4905="","",I4905*VLOOKUP(H4905,Kurse!$A$2:$B$5,2))</f>
        <v/>
      </c>
    </row>
    <row r="4906" customFormat="false" ht="12.8" hidden="false" customHeight="false" outlineLevel="0" collapsed="false">
      <c r="K4906" s="32" t="str">
        <f aca="false">IF(H4906="","",I4906*VLOOKUP(H4906,Kurse!$A$2:$B$5,2))</f>
        <v/>
      </c>
    </row>
    <row r="4907" customFormat="false" ht="12.8" hidden="false" customHeight="false" outlineLevel="0" collapsed="false">
      <c r="K4907" s="32" t="str">
        <f aca="false">IF(H4907="","",I4907*VLOOKUP(H4907,Kurse!$A$2:$B$5,2))</f>
        <v/>
      </c>
    </row>
    <row r="4908" customFormat="false" ht="12.8" hidden="false" customHeight="false" outlineLevel="0" collapsed="false">
      <c r="K4908" s="32" t="str">
        <f aca="false">IF(H4908="","",I4908*VLOOKUP(H4908,Kurse!$A$2:$B$5,2))</f>
        <v/>
      </c>
    </row>
    <row r="4909" customFormat="false" ht="12.8" hidden="false" customHeight="false" outlineLevel="0" collapsed="false">
      <c r="K4909" s="32" t="str">
        <f aca="false">IF(H4909="","",I4909*VLOOKUP(H4909,Kurse!$A$2:$B$5,2))</f>
        <v/>
      </c>
    </row>
    <row r="4910" customFormat="false" ht="12.8" hidden="false" customHeight="false" outlineLevel="0" collapsed="false">
      <c r="K4910" s="32" t="str">
        <f aca="false">IF(H4910="","",I4910*VLOOKUP(H4910,Kurse!$A$2:$B$5,2))</f>
        <v/>
      </c>
    </row>
    <row r="4911" customFormat="false" ht="12.8" hidden="false" customHeight="false" outlineLevel="0" collapsed="false">
      <c r="K4911" s="32" t="str">
        <f aca="false">IF(H4911="","",I4911*VLOOKUP(H4911,Kurse!$A$2:$B$5,2))</f>
        <v/>
      </c>
    </row>
    <row r="4912" customFormat="false" ht="12.8" hidden="false" customHeight="false" outlineLevel="0" collapsed="false">
      <c r="K4912" s="32" t="str">
        <f aca="false">IF(H4912="","",I4912*VLOOKUP(H4912,Kurse!$A$2:$B$5,2))</f>
        <v/>
      </c>
    </row>
    <row r="4913" customFormat="false" ht="12.8" hidden="false" customHeight="false" outlineLevel="0" collapsed="false">
      <c r="K4913" s="32" t="str">
        <f aca="false">IF(H4913="","",I4913*VLOOKUP(H4913,Kurse!$A$2:$B$5,2))</f>
        <v/>
      </c>
    </row>
    <row r="4914" customFormat="false" ht="12.8" hidden="false" customHeight="false" outlineLevel="0" collapsed="false">
      <c r="K4914" s="32" t="str">
        <f aca="false">IF(H4914="","",I4914*VLOOKUP(H4914,Kurse!$A$2:$B$5,2))</f>
        <v/>
      </c>
    </row>
    <row r="4915" customFormat="false" ht="12.8" hidden="false" customHeight="false" outlineLevel="0" collapsed="false">
      <c r="K4915" s="32" t="str">
        <f aca="false">IF(H4915="","",I4915*VLOOKUP(H4915,Kurse!$A$2:$B$5,2))</f>
        <v/>
      </c>
    </row>
    <row r="4916" customFormat="false" ht="12.8" hidden="false" customHeight="false" outlineLevel="0" collapsed="false">
      <c r="K4916" s="32" t="str">
        <f aca="false">IF(H4916="","",I4916*VLOOKUP(H4916,Kurse!$A$2:$B$5,2))</f>
        <v/>
      </c>
    </row>
    <row r="4917" customFormat="false" ht="12.8" hidden="false" customHeight="false" outlineLevel="0" collapsed="false">
      <c r="K4917" s="32" t="str">
        <f aca="false">IF(H4917="","",I4917*VLOOKUP(H4917,Kurse!$A$2:$B$5,2))</f>
        <v/>
      </c>
    </row>
    <row r="4918" customFormat="false" ht="12.8" hidden="false" customHeight="false" outlineLevel="0" collapsed="false">
      <c r="K4918" s="32" t="str">
        <f aca="false">IF(H4918="","",I4918*VLOOKUP(H4918,Kurse!$A$2:$B$5,2))</f>
        <v/>
      </c>
    </row>
    <row r="4919" customFormat="false" ht="12.8" hidden="false" customHeight="false" outlineLevel="0" collapsed="false">
      <c r="K4919" s="32" t="str">
        <f aca="false">IF(H4919="","",I4919*VLOOKUP(H4919,Kurse!$A$2:$B$5,2))</f>
        <v/>
      </c>
    </row>
    <row r="4920" customFormat="false" ht="12.8" hidden="false" customHeight="false" outlineLevel="0" collapsed="false">
      <c r="K4920" s="32" t="str">
        <f aca="false">IF(H4920="","",I4920*VLOOKUP(H4920,Kurse!$A$2:$B$5,2))</f>
        <v/>
      </c>
    </row>
    <row r="4921" customFormat="false" ht="12.8" hidden="false" customHeight="false" outlineLevel="0" collapsed="false">
      <c r="K4921" s="32" t="str">
        <f aca="false">IF(H4921="","",I4921*VLOOKUP(H4921,Kurse!$A$2:$B$5,2))</f>
        <v/>
      </c>
    </row>
    <row r="4922" customFormat="false" ht="12.8" hidden="false" customHeight="false" outlineLevel="0" collapsed="false">
      <c r="K4922" s="32" t="str">
        <f aca="false">IF(H4922="","",I4922*VLOOKUP(H4922,Kurse!$A$2:$B$5,2))</f>
        <v/>
      </c>
    </row>
    <row r="4923" customFormat="false" ht="12.8" hidden="false" customHeight="false" outlineLevel="0" collapsed="false">
      <c r="K4923" s="32" t="str">
        <f aca="false">IF(H4923="","",I4923*VLOOKUP(H4923,Kurse!$A$2:$B$5,2))</f>
        <v/>
      </c>
    </row>
    <row r="4924" customFormat="false" ht="12.8" hidden="false" customHeight="false" outlineLevel="0" collapsed="false">
      <c r="K4924" s="32" t="str">
        <f aca="false">IF(H4924="","",I4924*VLOOKUP(H4924,Kurse!$A$2:$B$5,2))</f>
        <v/>
      </c>
    </row>
    <row r="4925" customFormat="false" ht="12.8" hidden="false" customHeight="false" outlineLevel="0" collapsed="false">
      <c r="K4925" s="32" t="str">
        <f aca="false">IF(H4925="","",I4925*VLOOKUP(H4925,Kurse!$A$2:$B$5,2))</f>
        <v/>
      </c>
    </row>
    <row r="4926" customFormat="false" ht="12.8" hidden="false" customHeight="false" outlineLevel="0" collapsed="false">
      <c r="K4926" s="32" t="str">
        <f aca="false">IF(H4926="","",I4926*VLOOKUP(H4926,Kurse!$A$2:$B$5,2))</f>
        <v/>
      </c>
    </row>
    <row r="4927" customFormat="false" ht="12.8" hidden="false" customHeight="false" outlineLevel="0" collapsed="false">
      <c r="K4927" s="32" t="str">
        <f aca="false">IF(H4927="","",I4927*VLOOKUP(H4927,Kurse!$A$2:$B$5,2))</f>
        <v/>
      </c>
    </row>
    <row r="4928" customFormat="false" ht="12.8" hidden="false" customHeight="false" outlineLevel="0" collapsed="false">
      <c r="K4928" s="32" t="str">
        <f aca="false">IF(H4928="","",I4928*VLOOKUP(H4928,Kurse!$A$2:$B$5,2))</f>
        <v/>
      </c>
    </row>
    <row r="4929" customFormat="false" ht="12.8" hidden="false" customHeight="false" outlineLevel="0" collapsed="false">
      <c r="K4929" s="32" t="str">
        <f aca="false">IF(H4929="","",I4929*VLOOKUP(H4929,Kurse!$A$2:$B$5,2))</f>
        <v/>
      </c>
    </row>
    <row r="4930" customFormat="false" ht="12.8" hidden="false" customHeight="false" outlineLevel="0" collapsed="false">
      <c r="K4930" s="32" t="str">
        <f aca="false">IF(H4930="","",I4930*VLOOKUP(H4930,Kurse!$A$2:$B$5,2))</f>
        <v/>
      </c>
    </row>
    <row r="4931" customFormat="false" ht="12.8" hidden="false" customHeight="false" outlineLevel="0" collapsed="false">
      <c r="K4931" s="32" t="str">
        <f aca="false">IF(H4931="","",I4931*VLOOKUP(H4931,Kurse!$A$2:$B$5,2))</f>
        <v/>
      </c>
    </row>
    <row r="4932" customFormat="false" ht="12.8" hidden="false" customHeight="false" outlineLevel="0" collapsed="false">
      <c r="K4932" s="32" t="str">
        <f aca="false">IF(H4932="","",I4932*VLOOKUP(H4932,Kurse!$A$2:$B$5,2))</f>
        <v/>
      </c>
    </row>
    <row r="4933" customFormat="false" ht="12.8" hidden="false" customHeight="false" outlineLevel="0" collapsed="false">
      <c r="K4933" s="32" t="str">
        <f aca="false">IF(H4933="","",I4933*VLOOKUP(H4933,Kurse!$A$2:$B$5,2))</f>
        <v/>
      </c>
    </row>
    <row r="4934" customFormat="false" ht="12.8" hidden="false" customHeight="false" outlineLevel="0" collapsed="false">
      <c r="K4934" s="32" t="str">
        <f aca="false">IF(H4934="","",I4934*VLOOKUP(H4934,Kurse!$A$2:$B$5,2))</f>
        <v/>
      </c>
    </row>
    <row r="4935" customFormat="false" ht="12.8" hidden="false" customHeight="false" outlineLevel="0" collapsed="false">
      <c r="K4935" s="32" t="str">
        <f aca="false">IF(H4935="","",I4935*VLOOKUP(H4935,Kurse!$A$2:$B$5,2))</f>
        <v/>
      </c>
    </row>
    <row r="4936" customFormat="false" ht="12.8" hidden="false" customHeight="false" outlineLevel="0" collapsed="false">
      <c r="K4936" s="32" t="str">
        <f aca="false">IF(H4936="","",I4936*VLOOKUP(H4936,Kurse!$A$2:$B$5,2))</f>
        <v/>
      </c>
    </row>
    <row r="4937" customFormat="false" ht="12.8" hidden="false" customHeight="false" outlineLevel="0" collapsed="false">
      <c r="K4937" s="32" t="str">
        <f aca="false">IF(H4937="","",I4937*VLOOKUP(H4937,Kurse!$A$2:$B$5,2))</f>
        <v/>
      </c>
    </row>
    <row r="4938" customFormat="false" ht="12.8" hidden="false" customHeight="false" outlineLevel="0" collapsed="false">
      <c r="K4938" s="32" t="str">
        <f aca="false">IF(H4938="","",I4938*VLOOKUP(H4938,Kurse!$A$2:$B$5,2))</f>
        <v/>
      </c>
    </row>
    <row r="4939" customFormat="false" ht="12.8" hidden="false" customHeight="false" outlineLevel="0" collapsed="false">
      <c r="K4939" s="32" t="str">
        <f aca="false">IF(H4939="","",I4939*VLOOKUP(H4939,Kurse!$A$2:$B$5,2))</f>
        <v/>
      </c>
    </row>
    <row r="4940" customFormat="false" ht="12.8" hidden="false" customHeight="false" outlineLevel="0" collapsed="false">
      <c r="K4940" s="32" t="str">
        <f aca="false">IF(H4940="","",I4940*VLOOKUP(H4940,Kurse!$A$2:$B$5,2))</f>
        <v/>
      </c>
    </row>
    <row r="4941" customFormat="false" ht="12.8" hidden="false" customHeight="false" outlineLevel="0" collapsed="false">
      <c r="K4941" s="32" t="str">
        <f aca="false">IF(H4941="","",I4941*VLOOKUP(H4941,Kurse!$A$2:$B$5,2))</f>
        <v/>
      </c>
    </row>
    <row r="4942" customFormat="false" ht="12.8" hidden="false" customHeight="false" outlineLevel="0" collapsed="false">
      <c r="K4942" s="32" t="str">
        <f aca="false">IF(H4942="","",I4942*VLOOKUP(H4942,Kurse!$A$2:$B$5,2))</f>
        <v/>
      </c>
    </row>
    <row r="4943" customFormat="false" ht="12.8" hidden="false" customHeight="false" outlineLevel="0" collapsed="false">
      <c r="K4943" s="32" t="str">
        <f aca="false">IF(H4943="","",I4943*VLOOKUP(H4943,Kurse!$A$2:$B$5,2))</f>
        <v/>
      </c>
    </row>
    <row r="4944" customFormat="false" ht="12.8" hidden="false" customHeight="false" outlineLevel="0" collapsed="false">
      <c r="K4944" s="32" t="str">
        <f aca="false">IF(H4944="","",I4944*VLOOKUP(H4944,Kurse!$A$2:$B$5,2))</f>
        <v/>
      </c>
    </row>
    <row r="4945" customFormat="false" ht="12.8" hidden="false" customHeight="false" outlineLevel="0" collapsed="false">
      <c r="K4945" s="32" t="str">
        <f aca="false">IF(H4945="","",I4945*VLOOKUP(H4945,Kurse!$A$2:$B$5,2))</f>
        <v/>
      </c>
    </row>
    <row r="4946" customFormat="false" ht="12.8" hidden="false" customHeight="false" outlineLevel="0" collapsed="false">
      <c r="K4946" s="32" t="str">
        <f aca="false">IF(H4946="","",I4946*VLOOKUP(H4946,Kurse!$A$2:$B$5,2))</f>
        <v/>
      </c>
    </row>
    <row r="4947" customFormat="false" ht="12.8" hidden="false" customHeight="false" outlineLevel="0" collapsed="false">
      <c r="K4947" s="32" t="str">
        <f aca="false">IF(H4947="","",I4947*VLOOKUP(H4947,Kurse!$A$2:$B$5,2))</f>
        <v/>
      </c>
    </row>
    <row r="4948" customFormat="false" ht="12.8" hidden="false" customHeight="false" outlineLevel="0" collapsed="false">
      <c r="K4948" s="32" t="str">
        <f aca="false">IF(H4948="","",I4948*VLOOKUP(H4948,Kurse!$A$2:$B$5,2))</f>
        <v/>
      </c>
    </row>
    <row r="4949" customFormat="false" ht="12.8" hidden="false" customHeight="false" outlineLevel="0" collapsed="false">
      <c r="K4949" s="32" t="str">
        <f aca="false">IF(H4949="","",I4949*VLOOKUP(H4949,Kurse!$A$2:$B$5,2))</f>
        <v/>
      </c>
    </row>
    <row r="4950" customFormat="false" ht="12.8" hidden="false" customHeight="false" outlineLevel="0" collapsed="false">
      <c r="K4950" s="32" t="str">
        <f aca="false">IF(H4950="","",I4950*VLOOKUP(H4950,Kurse!$A$2:$B$5,2))</f>
        <v/>
      </c>
    </row>
    <row r="4951" customFormat="false" ht="12.8" hidden="false" customHeight="false" outlineLevel="0" collapsed="false">
      <c r="K4951" s="32" t="str">
        <f aca="false">IF(H4951="","",I4951*VLOOKUP(H4951,Kurse!$A$2:$B$5,2))</f>
        <v/>
      </c>
    </row>
    <row r="4952" customFormat="false" ht="12.8" hidden="false" customHeight="false" outlineLevel="0" collapsed="false">
      <c r="K4952" s="32" t="str">
        <f aca="false">IF(H4952="","",I4952*VLOOKUP(H4952,Kurse!$A$2:$B$5,2))</f>
        <v/>
      </c>
    </row>
    <row r="4953" customFormat="false" ht="12.8" hidden="false" customHeight="false" outlineLevel="0" collapsed="false">
      <c r="K4953" s="32" t="str">
        <f aca="false">IF(H4953="","",I4953*VLOOKUP(H4953,Kurse!$A$2:$B$5,2))</f>
        <v/>
      </c>
    </row>
    <row r="4954" customFormat="false" ht="12.8" hidden="false" customHeight="false" outlineLevel="0" collapsed="false">
      <c r="K4954" s="32" t="str">
        <f aca="false">IF(H4954="","",I4954*VLOOKUP(H4954,Kurse!$A$2:$B$5,2))</f>
        <v/>
      </c>
    </row>
    <row r="4955" customFormat="false" ht="12.8" hidden="false" customHeight="false" outlineLevel="0" collapsed="false">
      <c r="K4955" s="32" t="str">
        <f aca="false">IF(H4955="","",I4955*VLOOKUP(H4955,Kurse!$A$2:$B$5,2))</f>
        <v/>
      </c>
    </row>
    <row r="4956" customFormat="false" ht="12.8" hidden="false" customHeight="false" outlineLevel="0" collapsed="false">
      <c r="K4956" s="32" t="str">
        <f aca="false">IF(H4956="","",I4956*VLOOKUP(H4956,Kurse!$A$2:$B$5,2))</f>
        <v/>
      </c>
    </row>
    <row r="4957" customFormat="false" ht="12.8" hidden="false" customHeight="false" outlineLevel="0" collapsed="false">
      <c r="K4957" s="32" t="str">
        <f aca="false">IF(H4957="","",I4957*VLOOKUP(H4957,Kurse!$A$2:$B$5,2))</f>
        <v/>
      </c>
    </row>
    <row r="4958" customFormat="false" ht="12.8" hidden="false" customHeight="false" outlineLevel="0" collapsed="false">
      <c r="K4958" s="32" t="str">
        <f aca="false">IF(H4958="","",I4958*VLOOKUP(H4958,Kurse!$A$2:$B$5,2))</f>
        <v/>
      </c>
    </row>
    <row r="4959" customFormat="false" ht="12.8" hidden="false" customHeight="false" outlineLevel="0" collapsed="false">
      <c r="K4959" s="32" t="str">
        <f aca="false">IF(H4959="","",I4959*VLOOKUP(H4959,Kurse!$A$2:$B$5,2))</f>
        <v/>
      </c>
    </row>
    <row r="4960" customFormat="false" ht="12.8" hidden="false" customHeight="false" outlineLevel="0" collapsed="false">
      <c r="K4960" s="32" t="str">
        <f aca="false">IF(H4960="","",I4960*VLOOKUP(H4960,Kurse!$A$2:$B$5,2))</f>
        <v/>
      </c>
    </row>
    <row r="4961" customFormat="false" ht="12.8" hidden="false" customHeight="false" outlineLevel="0" collapsed="false">
      <c r="K4961" s="32" t="str">
        <f aca="false">IF(H4961="","",I4961*VLOOKUP(H4961,Kurse!$A$2:$B$5,2))</f>
        <v/>
      </c>
    </row>
    <row r="4962" customFormat="false" ht="12.8" hidden="false" customHeight="false" outlineLevel="0" collapsed="false">
      <c r="K4962" s="32" t="str">
        <f aca="false">IF(H4962="","",I4962*VLOOKUP(H4962,Kurse!$A$2:$B$5,2))</f>
        <v/>
      </c>
    </row>
    <row r="4963" customFormat="false" ht="12.8" hidden="false" customHeight="false" outlineLevel="0" collapsed="false">
      <c r="K4963" s="32" t="str">
        <f aca="false">IF(H4963="","",I4963*VLOOKUP(H4963,Kurse!$A$2:$B$5,2))</f>
        <v/>
      </c>
    </row>
    <row r="4964" customFormat="false" ht="12.8" hidden="false" customHeight="false" outlineLevel="0" collapsed="false">
      <c r="K4964" s="32" t="str">
        <f aca="false">IF(H4964="","",I4964*VLOOKUP(H4964,Kurse!$A$2:$B$5,2))</f>
        <v/>
      </c>
    </row>
    <row r="4965" customFormat="false" ht="12.8" hidden="false" customHeight="false" outlineLevel="0" collapsed="false">
      <c r="K4965" s="32" t="str">
        <f aca="false">IF(H4965="","",I4965*VLOOKUP(H4965,Kurse!$A$2:$B$5,2))</f>
        <v/>
      </c>
    </row>
    <row r="4966" customFormat="false" ht="12.8" hidden="false" customHeight="false" outlineLevel="0" collapsed="false">
      <c r="K4966" s="32" t="str">
        <f aca="false">IF(H4966="","",I4966*VLOOKUP(H4966,Kurse!$A$2:$B$5,2))</f>
        <v/>
      </c>
    </row>
    <row r="4967" customFormat="false" ht="12.8" hidden="false" customHeight="false" outlineLevel="0" collapsed="false">
      <c r="K4967" s="32" t="str">
        <f aca="false">IF(H4967="","",I4967*VLOOKUP(H4967,Kurse!$A$2:$B$5,2))</f>
        <v/>
      </c>
    </row>
    <row r="4968" customFormat="false" ht="12.8" hidden="false" customHeight="false" outlineLevel="0" collapsed="false">
      <c r="K4968" s="32" t="str">
        <f aca="false">IF(H4968="","",I4968*VLOOKUP(H4968,Kurse!$A$2:$B$5,2))</f>
        <v/>
      </c>
    </row>
    <row r="4969" customFormat="false" ht="12.8" hidden="false" customHeight="false" outlineLevel="0" collapsed="false">
      <c r="K4969" s="32" t="str">
        <f aca="false">IF(H4969="","",I4969*VLOOKUP(H4969,Kurse!$A$2:$B$5,2))</f>
        <v/>
      </c>
    </row>
    <row r="4970" customFormat="false" ht="12.8" hidden="false" customHeight="false" outlineLevel="0" collapsed="false">
      <c r="K4970" s="32" t="str">
        <f aca="false">IF(H4970="","",I4970*VLOOKUP(H4970,Kurse!$A$2:$B$5,2))</f>
        <v/>
      </c>
    </row>
    <row r="4971" customFormat="false" ht="12.8" hidden="false" customHeight="false" outlineLevel="0" collapsed="false">
      <c r="K4971" s="32" t="str">
        <f aca="false">IF(H4971="","",I4971*VLOOKUP(H4971,Kurse!$A$2:$B$5,2))</f>
        <v/>
      </c>
    </row>
    <row r="4972" customFormat="false" ht="12.8" hidden="false" customHeight="false" outlineLevel="0" collapsed="false">
      <c r="K4972" s="32" t="str">
        <f aca="false">IF(H4972="","",I4972*VLOOKUP(H4972,Kurse!$A$2:$B$5,2))</f>
        <v/>
      </c>
    </row>
    <row r="4973" customFormat="false" ht="12.8" hidden="false" customHeight="false" outlineLevel="0" collapsed="false">
      <c r="K4973" s="32" t="str">
        <f aca="false">IF(H4973="","",I4973*VLOOKUP(H4973,Kurse!$A$2:$B$5,2))</f>
        <v/>
      </c>
    </row>
    <row r="4974" customFormat="false" ht="12.8" hidden="false" customHeight="false" outlineLevel="0" collapsed="false">
      <c r="K4974" s="32" t="str">
        <f aca="false">IF(H4974="","",I4974*VLOOKUP(H4974,Kurse!$A$2:$B$5,2))</f>
        <v/>
      </c>
    </row>
    <row r="4975" customFormat="false" ht="12.8" hidden="false" customHeight="false" outlineLevel="0" collapsed="false">
      <c r="K4975" s="32" t="str">
        <f aca="false">IF(H4975="","",I4975*VLOOKUP(H4975,Kurse!$A$2:$B$5,2))</f>
        <v/>
      </c>
    </row>
    <row r="4976" customFormat="false" ht="12.8" hidden="false" customHeight="false" outlineLevel="0" collapsed="false">
      <c r="K4976" s="32" t="str">
        <f aca="false">IF(H4976="","",I4976*VLOOKUP(H4976,Kurse!$A$2:$B$5,2))</f>
        <v/>
      </c>
    </row>
    <row r="4977" customFormat="false" ht="12.8" hidden="false" customHeight="false" outlineLevel="0" collapsed="false">
      <c r="K4977" s="32" t="str">
        <f aca="false">IF(H4977="","",I4977*VLOOKUP(H4977,Kurse!$A$2:$B$5,2))</f>
        <v/>
      </c>
    </row>
    <row r="4978" customFormat="false" ht="12.8" hidden="false" customHeight="false" outlineLevel="0" collapsed="false">
      <c r="K4978" s="32" t="str">
        <f aca="false">IF(H4978="","",I4978*VLOOKUP(H4978,Kurse!$A$2:$B$5,2))</f>
        <v/>
      </c>
    </row>
    <row r="4979" customFormat="false" ht="12.8" hidden="false" customHeight="false" outlineLevel="0" collapsed="false">
      <c r="K4979" s="32" t="str">
        <f aca="false">IF(H4979="","",I4979*VLOOKUP(H4979,Kurse!$A$2:$B$5,2))</f>
        <v/>
      </c>
    </row>
    <row r="4980" customFormat="false" ht="12.8" hidden="false" customHeight="false" outlineLevel="0" collapsed="false">
      <c r="K4980" s="32" t="str">
        <f aca="false">IF(H4980="","",I4980*VLOOKUP(H4980,Kurse!$A$2:$B$5,2))</f>
        <v/>
      </c>
    </row>
    <row r="4981" customFormat="false" ht="12.8" hidden="false" customHeight="false" outlineLevel="0" collapsed="false">
      <c r="K4981" s="32" t="str">
        <f aca="false">IF(H4981="","",I4981*VLOOKUP(H4981,Kurse!$A$2:$B$5,2))</f>
        <v/>
      </c>
    </row>
    <row r="4982" customFormat="false" ht="12.8" hidden="false" customHeight="false" outlineLevel="0" collapsed="false">
      <c r="K4982" s="32" t="str">
        <f aca="false">IF(H4982="","",I4982*VLOOKUP(H4982,Kurse!$A$2:$B$5,2))</f>
        <v/>
      </c>
    </row>
    <row r="4983" customFormat="false" ht="12.8" hidden="false" customHeight="false" outlineLevel="0" collapsed="false">
      <c r="K4983" s="32" t="str">
        <f aca="false">IF(H4983="","",I4983*VLOOKUP(H4983,Kurse!$A$2:$B$5,2))</f>
        <v/>
      </c>
    </row>
    <row r="4984" customFormat="false" ht="12.8" hidden="false" customHeight="false" outlineLevel="0" collapsed="false">
      <c r="K4984" s="32" t="str">
        <f aca="false">IF(H4984="","",I4984*VLOOKUP(H4984,Kurse!$A$2:$B$5,2))</f>
        <v/>
      </c>
    </row>
    <row r="4985" customFormat="false" ht="12.8" hidden="false" customHeight="false" outlineLevel="0" collapsed="false">
      <c r="K4985" s="32" t="str">
        <f aca="false">IF(H4985="","",I4985*VLOOKUP(H4985,Kurse!$A$2:$B$5,2))</f>
        <v/>
      </c>
    </row>
    <row r="4986" customFormat="false" ht="12.8" hidden="false" customHeight="false" outlineLevel="0" collapsed="false">
      <c r="K4986" s="32" t="str">
        <f aca="false">IF(H4986="","",I4986*VLOOKUP(H4986,Kurse!$A$2:$B$5,2))</f>
        <v/>
      </c>
    </row>
    <row r="4987" customFormat="false" ht="12.8" hidden="false" customHeight="false" outlineLevel="0" collapsed="false">
      <c r="K4987" s="32" t="str">
        <f aca="false">IF(H4987="","",I4987*VLOOKUP(H4987,Kurse!$A$2:$B$5,2))</f>
        <v/>
      </c>
    </row>
    <row r="4988" customFormat="false" ht="12.8" hidden="false" customHeight="false" outlineLevel="0" collapsed="false">
      <c r="K4988" s="32" t="str">
        <f aca="false">IF(H4988="","",I4988*VLOOKUP(H4988,Kurse!$A$2:$B$5,2))</f>
        <v/>
      </c>
    </row>
    <row r="4989" customFormat="false" ht="12.8" hidden="false" customHeight="false" outlineLevel="0" collapsed="false">
      <c r="K4989" s="32" t="str">
        <f aca="false">IF(H4989="","",I4989*VLOOKUP(H4989,Kurse!$A$2:$B$5,2))</f>
        <v/>
      </c>
    </row>
    <row r="4990" customFormat="false" ht="12.8" hidden="false" customHeight="false" outlineLevel="0" collapsed="false">
      <c r="K4990" s="32" t="str">
        <f aca="false">IF(H4990="","",I4990*VLOOKUP(H4990,Kurse!$A$2:$B$5,2))</f>
        <v/>
      </c>
    </row>
    <row r="4991" customFormat="false" ht="12.8" hidden="false" customHeight="false" outlineLevel="0" collapsed="false">
      <c r="K4991" s="32" t="str">
        <f aca="false">IF(H4991="","",I4991*VLOOKUP(H4991,Kurse!$A$2:$B$5,2))</f>
        <v/>
      </c>
    </row>
    <row r="4992" customFormat="false" ht="12.8" hidden="false" customHeight="false" outlineLevel="0" collapsed="false">
      <c r="K4992" s="32" t="str">
        <f aca="false">IF(H4992="","",I4992*VLOOKUP(H4992,Kurse!$A$2:$B$5,2))</f>
        <v/>
      </c>
    </row>
    <row r="4993" customFormat="false" ht="12.8" hidden="false" customHeight="false" outlineLevel="0" collapsed="false">
      <c r="K4993" s="32" t="str">
        <f aca="false">IF(H4993="","",I4993*VLOOKUP(H4993,Kurse!$A$2:$B$5,2))</f>
        <v/>
      </c>
    </row>
    <row r="4994" customFormat="false" ht="12.8" hidden="false" customHeight="false" outlineLevel="0" collapsed="false">
      <c r="K4994" s="32" t="str">
        <f aca="false">IF(H4994="","",I4994*VLOOKUP(H4994,Kurse!$A$2:$B$5,2))</f>
        <v/>
      </c>
    </row>
    <row r="4995" customFormat="false" ht="12.8" hidden="false" customHeight="false" outlineLevel="0" collapsed="false">
      <c r="K4995" s="32" t="str">
        <f aca="false">IF(H4995="","",I4995*VLOOKUP(H4995,Kurse!$A$2:$B$5,2))</f>
        <v/>
      </c>
    </row>
    <row r="4996" customFormat="false" ht="12.8" hidden="false" customHeight="false" outlineLevel="0" collapsed="false">
      <c r="K4996" s="32" t="str">
        <f aca="false">IF(H4996="","",I4996*VLOOKUP(H4996,Kurse!$A$2:$B$5,2))</f>
        <v/>
      </c>
    </row>
    <row r="4997" customFormat="false" ht="12.8" hidden="false" customHeight="false" outlineLevel="0" collapsed="false">
      <c r="K4997" s="32" t="str">
        <f aca="false">IF(H4997="","",I4997*VLOOKUP(H4997,Kurse!$A$2:$B$5,2))</f>
        <v/>
      </c>
    </row>
    <row r="4998" customFormat="false" ht="12.8" hidden="false" customHeight="false" outlineLevel="0" collapsed="false">
      <c r="K4998" s="32" t="str">
        <f aca="false">IF(H4998="","",I4998*VLOOKUP(H4998,Kurse!$A$2:$B$5,2))</f>
        <v/>
      </c>
    </row>
    <row r="4999" customFormat="false" ht="12.8" hidden="false" customHeight="false" outlineLevel="0" collapsed="false">
      <c r="K4999" s="32" t="str">
        <f aca="false">IF(H4999="","",I4999*VLOOKUP(H4999,Kurse!$A$2:$B$5,2))</f>
        <v/>
      </c>
    </row>
    <row r="5000" customFormat="false" ht="12.8" hidden="false" customHeight="false" outlineLevel="0" collapsed="false">
      <c r="K5000" s="32" t="str">
        <f aca="false">IF(H5000="","",I5000*VLOOKUP(H5000,Kurse!$A$2:$B$5,2))</f>
        <v/>
      </c>
    </row>
    <row r="5001" customFormat="false" ht="12.8" hidden="false" customHeight="false" outlineLevel="0" collapsed="false">
      <c r="K5001" s="32" t="str">
        <f aca="false">IF(H5001="","",I5001*VLOOKUP(H5001,Kurse!$A$2:$B$5,2))</f>
        <v/>
      </c>
    </row>
    <row r="5002" customFormat="false" ht="12.8" hidden="false" customHeight="false" outlineLevel="0" collapsed="false">
      <c r="K5002" s="32" t="str">
        <f aca="false">IF(H5002="","",I5002*VLOOKUP(H5002,Kurse!$A$2:$B$5,2))</f>
        <v/>
      </c>
    </row>
    <row r="5003" customFormat="false" ht="12.8" hidden="false" customHeight="false" outlineLevel="0" collapsed="false">
      <c r="K5003" s="32" t="str">
        <f aca="false">IF(H5003="","",I5003*VLOOKUP(H5003,Kurse!$A$2:$B$5,2))</f>
        <v/>
      </c>
    </row>
    <row r="5004" customFormat="false" ht="12.8" hidden="false" customHeight="false" outlineLevel="0" collapsed="false">
      <c r="K5004" s="32" t="str">
        <f aca="false">IF(H5004="","",I5004*VLOOKUP(H5004,Kurse!$A$2:$B$5,2))</f>
        <v/>
      </c>
    </row>
    <row r="5005" customFormat="false" ht="12.8" hidden="false" customHeight="false" outlineLevel="0" collapsed="false">
      <c r="K5005" s="32" t="str">
        <f aca="false">IF(H5005="","",I5005*VLOOKUP(H5005,Kurse!$A$2:$B$5,2))</f>
        <v/>
      </c>
    </row>
    <row r="5006" customFormat="false" ht="12.8" hidden="false" customHeight="false" outlineLevel="0" collapsed="false">
      <c r="K5006" s="32" t="str">
        <f aca="false">IF(H5006="","",I5006*VLOOKUP(H5006,Kurse!$A$2:$B$5,2))</f>
        <v/>
      </c>
    </row>
    <row r="5007" customFormat="false" ht="12.8" hidden="false" customHeight="false" outlineLevel="0" collapsed="false">
      <c r="K5007" s="32" t="str">
        <f aca="false">IF(H5007="","",I5007*VLOOKUP(H5007,Kurse!$A$2:$B$5,2))</f>
        <v/>
      </c>
    </row>
    <row r="5008" customFormat="false" ht="12.8" hidden="false" customHeight="false" outlineLevel="0" collapsed="false">
      <c r="K5008" s="32" t="str">
        <f aca="false">IF(H5008="","",I5008*VLOOKUP(H5008,Kurse!$A$2:$B$5,2))</f>
        <v/>
      </c>
    </row>
    <row r="5009" customFormat="false" ht="12.8" hidden="false" customHeight="false" outlineLevel="0" collapsed="false">
      <c r="K5009" s="32" t="str">
        <f aca="false">IF(H5009="","",I5009*VLOOKUP(H5009,Kurse!$A$2:$B$5,2))</f>
        <v/>
      </c>
    </row>
    <row r="5010" customFormat="false" ht="12.8" hidden="false" customHeight="false" outlineLevel="0" collapsed="false">
      <c r="K5010" s="32" t="str">
        <f aca="false">IF(H5010="","",I5010*VLOOKUP(H5010,Kurse!$A$2:$B$5,2))</f>
        <v/>
      </c>
    </row>
    <row r="5011" customFormat="false" ht="12.8" hidden="false" customHeight="false" outlineLevel="0" collapsed="false">
      <c r="K5011" s="32" t="str">
        <f aca="false">IF(H5011="","",I5011*VLOOKUP(H5011,Kurse!$A$2:$B$5,2))</f>
        <v/>
      </c>
    </row>
    <row r="5012" customFormat="false" ht="12.8" hidden="false" customHeight="false" outlineLevel="0" collapsed="false">
      <c r="K5012" s="32" t="str">
        <f aca="false">IF(H5012="","",I5012*VLOOKUP(H5012,Kurse!$A$2:$B$5,2))</f>
        <v/>
      </c>
    </row>
    <row r="5013" customFormat="false" ht="12.8" hidden="false" customHeight="false" outlineLevel="0" collapsed="false">
      <c r="K5013" s="32" t="str">
        <f aca="false">IF(H5013="","",I5013*VLOOKUP(H5013,Kurse!$A$2:$B$5,2))</f>
        <v/>
      </c>
    </row>
    <row r="5014" customFormat="false" ht="12.8" hidden="false" customHeight="false" outlineLevel="0" collapsed="false">
      <c r="K5014" s="32" t="str">
        <f aca="false">IF(H5014="","",I5014*VLOOKUP(H5014,Kurse!$A$2:$B$5,2))</f>
        <v/>
      </c>
    </row>
    <row r="5015" customFormat="false" ht="12.8" hidden="false" customHeight="false" outlineLevel="0" collapsed="false">
      <c r="K5015" s="32" t="str">
        <f aca="false">IF(H5015="","",I5015*VLOOKUP(H5015,Kurse!$A$2:$B$5,2))</f>
        <v/>
      </c>
    </row>
    <row r="5016" customFormat="false" ht="12.8" hidden="false" customHeight="false" outlineLevel="0" collapsed="false">
      <c r="K5016" s="32" t="str">
        <f aca="false">IF(H5016="","",I5016*VLOOKUP(H5016,Kurse!$A$2:$B$5,2))</f>
        <v/>
      </c>
    </row>
    <row r="5017" customFormat="false" ht="12.8" hidden="false" customHeight="false" outlineLevel="0" collapsed="false">
      <c r="K5017" s="32" t="str">
        <f aca="false">IF(H5017="","",I5017*VLOOKUP(H5017,Kurse!$A$2:$B$5,2))</f>
        <v/>
      </c>
    </row>
    <row r="5018" customFormat="false" ht="12.8" hidden="false" customHeight="false" outlineLevel="0" collapsed="false">
      <c r="K5018" s="32" t="str">
        <f aca="false">IF(H5018="","",I5018*VLOOKUP(H5018,Kurse!$A$2:$B$5,2))</f>
        <v/>
      </c>
    </row>
    <row r="5019" customFormat="false" ht="12.8" hidden="false" customHeight="false" outlineLevel="0" collapsed="false">
      <c r="K5019" s="32" t="str">
        <f aca="false">IF(H5019="","",I5019*VLOOKUP(H5019,Kurse!$A$2:$B$5,2))</f>
        <v/>
      </c>
    </row>
    <row r="5020" customFormat="false" ht="12.8" hidden="false" customHeight="false" outlineLevel="0" collapsed="false">
      <c r="K5020" s="32" t="str">
        <f aca="false">IF(H5020="","",I5020*VLOOKUP(H5020,Kurse!$A$2:$B$5,2))</f>
        <v/>
      </c>
    </row>
    <row r="5021" customFormat="false" ht="12.8" hidden="false" customHeight="false" outlineLevel="0" collapsed="false">
      <c r="K5021" s="32" t="str">
        <f aca="false">IF(H5021="","",I5021*VLOOKUP(H5021,Kurse!$A$2:$B$5,2))</f>
        <v/>
      </c>
    </row>
    <row r="5022" customFormat="false" ht="12.8" hidden="false" customHeight="false" outlineLevel="0" collapsed="false">
      <c r="K5022" s="32" t="str">
        <f aca="false">IF(H5022="","",I5022*VLOOKUP(H5022,Kurse!$A$2:$B$5,2))</f>
        <v/>
      </c>
    </row>
    <row r="5023" customFormat="false" ht="12.8" hidden="false" customHeight="false" outlineLevel="0" collapsed="false">
      <c r="K5023" s="32" t="str">
        <f aca="false">IF(H5023="","",I5023*VLOOKUP(H5023,Kurse!$A$2:$B$5,2))</f>
        <v/>
      </c>
    </row>
    <row r="5024" customFormat="false" ht="12.8" hidden="false" customHeight="false" outlineLevel="0" collapsed="false">
      <c r="K5024" s="32" t="str">
        <f aca="false">IF(H5024="","",I5024*VLOOKUP(H5024,Kurse!$A$2:$B$5,2))</f>
        <v/>
      </c>
    </row>
    <row r="5025" customFormat="false" ht="12.8" hidden="false" customHeight="false" outlineLevel="0" collapsed="false">
      <c r="K5025" s="32" t="str">
        <f aca="false">IF(H5025="","",I5025*VLOOKUP(H5025,Kurse!$A$2:$B$5,2))</f>
        <v/>
      </c>
    </row>
    <row r="5026" customFormat="false" ht="12.8" hidden="false" customHeight="false" outlineLevel="0" collapsed="false">
      <c r="K5026" s="32" t="str">
        <f aca="false">IF(H5026="","",I5026*VLOOKUP(H5026,Kurse!$A$2:$B$5,2))</f>
        <v/>
      </c>
    </row>
    <row r="5027" customFormat="false" ht="12.8" hidden="false" customHeight="false" outlineLevel="0" collapsed="false">
      <c r="K5027" s="32" t="str">
        <f aca="false">IF(H5027="","",I5027*VLOOKUP(H5027,Kurse!$A$2:$B$5,2))</f>
        <v/>
      </c>
    </row>
    <row r="5028" customFormat="false" ht="12.8" hidden="false" customHeight="false" outlineLevel="0" collapsed="false">
      <c r="K5028" s="32" t="str">
        <f aca="false">IF(H5028="","",I5028*VLOOKUP(H5028,Kurse!$A$2:$B$5,2))</f>
        <v/>
      </c>
    </row>
    <row r="5029" customFormat="false" ht="12.8" hidden="false" customHeight="false" outlineLevel="0" collapsed="false">
      <c r="K5029" s="32" t="str">
        <f aca="false">IF(H5029="","",I5029*VLOOKUP(H5029,Kurse!$A$2:$B$5,2))</f>
        <v/>
      </c>
    </row>
    <row r="5030" customFormat="false" ht="12.8" hidden="false" customHeight="false" outlineLevel="0" collapsed="false">
      <c r="K5030" s="32" t="str">
        <f aca="false">IF(H5030="","",I5030*VLOOKUP(H5030,Kurse!$A$2:$B$5,2))</f>
        <v/>
      </c>
    </row>
    <row r="5031" customFormat="false" ht="12.8" hidden="false" customHeight="false" outlineLevel="0" collapsed="false">
      <c r="K5031" s="32" t="str">
        <f aca="false">IF(H5031="","",I5031*VLOOKUP(H5031,Kurse!$A$2:$B$5,2))</f>
        <v/>
      </c>
    </row>
    <row r="5032" customFormat="false" ht="12.8" hidden="false" customHeight="false" outlineLevel="0" collapsed="false">
      <c r="K5032" s="32" t="str">
        <f aca="false">IF(H5032="","",I5032*VLOOKUP(H5032,Kurse!$A$2:$B$5,2))</f>
        <v/>
      </c>
    </row>
    <row r="5033" customFormat="false" ht="12.8" hidden="false" customHeight="false" outlineLevel="0" collapsed="false">
      <c r="K5033" s="32" t="str">
        <f aca="false">IF(H5033="","",I5033*VLOOKUP(H5033,Kurse!$A$2:$B$5,2))</f>
        <v/>
      </c>
    </row>
    <row r="5034" customFormat="false" ht="12.8" hidden="false" customHeight="false" outlineLevel="0" collapsed="false">
      <c r="K5034" s="32" t="str">
        <f aca="false">IF(H5034="","",I5034*VLOOKUP(H5034,Kurse!$A$2:$B$5,2))</f>
        <v/>
      </c>
    </row>
    <row r="5035" customFormat="false" ht="12.8" hidden="false" customHeight="false" outlineLevel="0" collapsed="false">
      <c r="K5035" s="32" t="str">
        <f aca="false">IF(H5035="","",I5035*VLOOKUP(H5035,Kurse!$A$2:$B$5,2))</f>
        <v/>
      </c>
    </row>
    <row r="5036" customFormat="false" ht="12.8" hidden="false" customHeight="false" outlineLevel="0" collapsed="false">
      <c r="K5036" s="32" t="str">
        <f aca="false">IF(H5036="","",I5036*VLOOKUP(H5036,Kurse!$A$2:$B$5,2))</f>
        <v/>
      </c>
    </row>
    <row r="5037" customFormat="false" ht="12.8" hidden="false" customHeight="false" outlineLevel="0" collapsed="false">
      <c r="K5037" s="32" t="str">
        <f aca="false">IF(H5037="","",I5037*VLOOKUP(H5037,Kurse!$A$2:$B$5,2))</f>
        <v/>
      </c>
    </row>
    <row r="5038" customFormat="false" ht="12.8" hidden="false" customHeight="false" outlineLevel="0" collapsed="false">
      <c r="K5038" s="32" t="str">
        <f aca="false">IF(H5038="","",I5038*VLOOKUP(H5038,Kurse!$A$2:$B$5,2))</f>
        <v/>
      </c>
    </row>
    <row r="5039" customFormat="false" ht="12.8" hidden="false" customHeight="false" outlineLevel="0" collapsed="false">
      <c r="K5039" s="32" t="str">
        <f aca="false">IF(H5039="","",I5039*VLOOKUP(H5039,Kurse!$A$2:$B$5,2))</f>
        <v/>
      </c>
    </row>
    <row r="5040" customFormat="false" ht="12.8" hidden="false" customHeight="false" outlineLevel="0" collapsed="false">
      <c r="K5040" s="32" t="str">
        <f aca="false">IF(H5040="","",I5040*VLOOKUP(H5040,Kurse!$A$2:$B$5,2))</f>
        <v/>
      </c>
    </row>
    <row r="5041" customFormat="false" ht="12.8" hidden="false" customHeight="false" outlineLevel="0" collapsed="false">
      <c r="K5041" s="32" t="str">
        <f aca="false">IF(H5041="","",I5041*VLOOKUP(H5041,Kurse!$A$2:$B$5,2))</f>
        <v/>
      </c>
    </row>
    <row r="5042" customFormat="false" ht="12.8" hidden="false" customHeight="false" outlineLevel="0" collapsed="false">
      <c r="K5042" s="32" t="str">
        <f aca="false">IF(H5042="","",I5042*VLOOKUP(H5042,Kurse!$A$2:$B$5,2))</f>
        <v/>
      </c>
    </row>
    <row r="5043" customFormat="false" ht="12.8" hidden="false" customHeight="false" outlineLevel="0" collapsed="false">
      <c r="K5043" s="32" t="str">
        <f aca="false">IF(H5043="","",I5043*VLOOKUP(H5043,Kurse!$A$2:$B$5,2))</f>
        <v/>
      </c>
    </row>
    <row r="5044" customFormat="false" ht="12.8" hidden="false" customHeight="false" outlineLevel="0" collapsed="false">
      <c r="K5044" s="32" t="str">
        <f aca="false">IF(H5044="","",I5044*VLOOKUP(H5044,Kurse!$A$2:$B$5,2))</f>
        <v/>
      </c>
    </row>
    <row r="5045" customFormat="false" ht="12.8" hidden="false" customHeight="false" outlineLevel="0" collapsed="false">
      <c r="K5045" s="32" t="str">
        <f aca="false">IF(H5045="","",I5045*VLOOKUP(H5045,Kurse!$A$2:$B$5,2))</f>
        <v/>
      </c>
    </row>
    <row r="5046" customFormat="false" ht="12.8" hidden="false" customHeight="false" outlineLevel="0" collapsed="false">
      <c r="K5046" s="32" t="str">
        <f aca="false">IF(H5046="","",I5046*VLOOKUP(H5046,Kurse!$A$2:$B$5,2))</f>
        <v/>
      </c>
    </row>
    <row r="5047" customFormat="false" ht="12.8" hidden="false" customHeight="false" outlineLevel="0" collapsed="false">
      <c r="K5047" s="32" t="str">
        <f aca="false">IF(H5047="","",I5047*VLOOKUP(H5047,Kurse!$A$2:$B$5,2))</f>
        <v/>
      </c>
    </row>
    <row r="5048" customFormat="false" ht="12.8" hidden="false" customHeight="false" outlineLevel="0" collapsed="false">
      <c r="K5048" s="32" t="str">
        <f aca="false">IF(H5048="","",I5048*VLOOKUP(H5048,Kurse!$A$2:$B$5,2))</f>
        <v/>
      </c>
    </row>
    <row r="5049" customFormat="false" ht="12.8" hidden="false" customHeight="false" outlineLevel="0" collapsed="false">
      <c r="K5049" s="32" t="str">
        <f aca="false">IF(H5049="","",I5049*VLOOKUP(H5049,Kurse!$A$2:$B$5,2))</f>
        <v/>
      </c>
    </row>
    <row r="5050" customFormat="false" ht="12.8" hidden="false" customHeight="false" outlineLevel="0" collapsed="false">
      <c r="K5050" s="32" t="str">
        <f aca="false">IF(H5050="","",I5050*VLOOKUP(H5050,Kurse!$A$2:$B$5,2))</f>
        <v/>
      </c>
    </row>
    <row r="5051" customFormat="false" ht="12.8" hidden="false" customHeight="false" outlineLevel="0" collapsed="false">
      <c r="K5051" s="32" t="str">
        <f aca="false">IF(H5051="","",I5051*VLOOKUP(H5051,Kurse!$A$2:$B$5,2))</f>
        <v/>
      </c>
    </row>
    <row r="5052" customFormat="false" ht="12.8" hidden="false" customHeight="false" outlineLevel="0" collapsed="false">
      <c r="K5052" s="32" t="str">
        <f aca="false">IF(H5052="","",I5052*VLOOKUP(H5052,Kurse!$A$2:$B$5,2))</f>
        <v/>
      </c>
    </row>
    <row r="5053" customFormat="false" ht="12.8" hidden="false" customHeight="false" outlineLevel="0" collapsed="false">
      <c r="K5053" s="32" t="str">
        <f aca="false">IF(H5053="","",I5053*VLOOKUP(H5053,Kurse!$A$2:$B$5,2))</f>
        <v/>
      </c>
    </row>
    <row r="5054" customFormat="false" ht="12.8" hidden="false" customHeight="false" outlineLevel="0" collapsed="false">
      <c r="K5054" s="32" t="str">
        <f aca="false">IF(H5054="","",I5054*VLOOKUP(H5054,Kurse!$A$2:$B$5,2))</f>
        <v/>
      </c>
    </row>
    <row r="5055" customFormat="false" ht="12.8" hidden="false" customHeight="false" outlineLevel="0" collapsed="false">
      <c r="K5055" s="32" t="str">
        <f aca="false">IF(H5055="","",I5055*VLOOKUP(H5055,Kurse!$A$2:$B$5,2))</f>
        <v/>
      </c>
    </row>
    <row r="5056" customFormat="false" ht="12.8" hidden="false" customHeight="false" outlineLevel="0" collapsed="false">
      <c r="K5056" s="32" t="str">
        <f aca="false">IF(H5056="","",I5056*VLOOKUP(H5056,Kurse!$A$2:$B$5,2))</f>
        <v/>
      </c>
    </row>
    <row r="5057" customFormat="false" ht="12.8" hidden="false" customHeight="false" outlineLevel="0" collapsed="false">
      <c r="K5057" s="32" t="str">
        <f aca="false">IF(H5057="","",I5057*VLOOKUP(H5057,Kurse!$A$2:$B$5,2))</f>
        <v/>
      </c>
    </row>
    <row r="5058" customFormat="false" ht="12.8" hidden="false" customHeight="false" outlineLevel="0" collapsed="false">
      <c r="K5058" s="32" t="str">
        <f aca="false">IF(H5058="","",I5058*VLOOKUP(H5058,Kurse!$A$2:$B$5,2))</f>
        <v/>
      </c>
    </row>
    <row r="5059" customFormat="false" ht="12.8" hidden="false" customHeight="false" outlineLevel="0" collapsed="false">
      <c r="K5059" s="32" t="str">
        <f aca="false">IF(H5059="","",I5059*VLOOKUP(H5059,Kurse!$A$2:$B$5,2))</f>
        <v/>
      </c>
    </row>
    <row r="5060" customFormat="false" ht="12.8" hidden="false" customHeight="false" outlineLevel="0" collapsed="false">
      <c r="K5060" s="32" t="str">
        <f aca="false">IF(H5060="","",I5060*VLOOKUP(H5060,Kurse!$A$2:$B$5,2))</f>
        <v/>
      </c>
    </row>
    <row r="5061" customFormat="false" ht="12.8" hidden="false" customHeight="false" outlineLevel="0" collapsed="false">
      <c r="K5061" s="32" t="str">
        <f aca="false">IF(H5061="","",I5061*VLOOKUP(H5061,Kurse!$A$2:$B$5,2))</f>
        <v/>
      </c>
    </row>
    <row r="5062" customFormat="false" ht="12.8" hidden="false" customHeight="false" outlineLevel="0" collapsed="false">
      <c r="K5062" s="32" t="str">
        <f aca="false">IF(H5062="","",I5062*VLOOKUP(H5062,Kurse!$A$2:$B$5,2))</f>
        <v/>
      </c>
    </row>
    <row r="5063" customFormat="false" ht="12.8" hidden="false" customHeight="false" outlineLevel="0" collapsed="false">
      <c r="K5063" s="32" t="str">
        <f aca="false">IF(H5063="","",I5063*VLOOKUP(H5063,Kurse!$A$2:$B$5,2))</f>
        <v/>
      </c>
    </row>
    <row r="5064" customFormat="false" ht="12.8" hidden="false" customHeight="false" outlineLevel="0" collapsed="false">
      <c r="K5064" s="32" t="str">
        <f aca="false">IF(H5064="","",I5064*VLOOKUP(H5064,Kurse!$A$2:$B$5,2))</f>
        <v/>
      </c>
    </row>
    <row r="5065" customFormat="false" ht="12.8" hidden="false" customHeight="false" outlineLevel="0" collapsed="false">
      <c r="K5065" s="32" t="str">
        <f aca="false">IF(H5065="","",I5065*VLOOKUP(H5065,Kurse!$A$2:$B$5,2))</f>
        <v/>
      </c>
    </row>
    <row r="5066" customFormat="false" ht="12.8" hidden="false" customHeight="false" outlineLevel="0" collapsed="false">
      <c r="K5066" s="32" t="str">
        <f aca="false">IF(H5066="","",I5066*VLOOKUP(H5066,Kurse!$A$2:$B$5,2))</f>
        <v/>
      </c>
    </row>
    <row r="5067" customFormat="false" ht="12.8" hidden="false" customHeight="false" outlineLevel="0" collapsed="false">
      <c r="K5067" s="32" t="str">
        <f aca="false">IF(H5067="","",I5067*VLOOKUP(H5067,Kurse!$A$2:$B$5,2))</f>
        <v/>
      </c>
    </row>
    <row r="5068" customFormat="false" ht="12.8" hidden="false" customHeight="false" outlineLevel="0" collapsed="false">
      <c r="K5068" s="32" t="str">
        <f aca="false">IF(H5068="","",I5068*VLOOKUP(H5068,Kurse!$A$2:$B$5,2))</f>
        <v/>
      </c>
    </row>
    <row r="5069" customFormat="false" ht="12.8" hidden="false" customHeight="false" outlineLevel="0" collapsed="false">
      <c r="K5069" s="32" t="str">
        <f aca="false">IF(H5069="","",I5069*VLOOKUP(H5069,Kurse!$A$2:$B$5,2))</f>
        <v/>
      </c>
    </row>
    <row r="5070" customFormat="false" ht="12.8" hidden="false" customHeight="false" outlineLevel="0" collapsed="false">
      <c r="K5070" s="32" t="str">
        <f aca="false">IF(H5070="","",I5070*VLOOKUP(H5070,Kurse!$A$2:$B$5,2))</f>
        <v/>
      </c>
    </row>
    <row r="5071" customFormat="false" ht="12.8" hidden="false" customHeight="false" outlineLevel="0" collapsed="false">
      <c r="K5071" s="32" t="str">
        <f aca="false">IF(H5071="","",I5071*VLOOKUP(H5071,Kurse!$A$2:$B$5,2))</f>
        <v/>
      </c>
    </row>
    <row r="5072" customFormat="false" ht="12.8" hidden="false" customHeight="false" outlineLevel="0" collapsed="false">
      <c r="K5072" s="32" t="str">
        <f aca="false">IF(H5072="","",I5072*VLOOKUP(H5072,Kurse!$A$2:$B$5,2))</f>
        <v/>
      </c>
    </row>
    <row r="5073" customFormat="false" ht="12.8" hidden="false" customHeight="false" outlineLevel="0" collapsed="false">
      <c r="K5073" s="32" t="str">
        <f aca="false">IF(H5073="","",I5073*VLOOKUP(H5073,Kurse!$A$2:$B$5,2))</f>
        <v/>
      </c>
    </row>
    <row r="5074" customFormat="false" ht="12.8" hidden="false" customHeight="false" outlineLevel="0" collapsed="false">
      <c r="K5074" s="32" t="str">
        <f aca="false">IF(H5074="","",I5074*VLOOKUP(H5074,Kurse!$A$2:$B$5,2))</f>
        <v/>
      </c>
    </row>
    <row r="5075" customFormat="false" ht="12.8" hidden="false" customHeight="false" outlineLevel="0" collapsed="false">
      <c r="K5075" s="32" t="str">
        <f aca="false">IF(H5075="","",I5075*VLOOKUP(H5075,Kurse!$A$2:$B$5,2))</f>
        <v/>
      </c>
    </row>
    <row r="5076" customFormat="false" ht="12.8" hidden="false" customHeight="false" outlineLevel="0" collapsed="false">
      <c r="K5076" s="32" t="str">
        <f aca="false">IF(H5076="","",I5076*VLOOKUP(H5076,Kurse!$A$2:$B$5,2))</f>
        <v/>
      </c>
    </row>
    <row r="5077" customFormat="false" ht="12.8" hidden="false" customHeight="false" outlineLevel="0" collapsed="false">
      <c r="K5077" s="32" t="str">
        <f aca="false">IF(H5077="","",I5077*VLOOKUP(H5077,Kurse!$A$2:$B$5,2))</f>
        <v/>
      </c>
    </row>
    <row r="5078" customFormat="false" ht="12.8" hidden="false" customHeight="false" outlineLevel="0" collapsed="false">
      <c r="K5078" s="32" t="str">
        <f aca="false">IF(H5078="","",I5078*VLOOKUP(H5078,Kurse!$A$2:$B$5,2))</f>
        <v/>
      </c>
    </row>
    <row r="5079" customFormat="false" ht="12.8" hidden="false" customHeight="false" outlineLevel="0" collapsed="false">
      <c r="K5079" s="32" t="str">
        <f aca="false">IF(H5079="","",I5079*VLOOKUP(H5079,Kurse!$A$2:$B$5,2))</f>
        <v/>
      </c>
    </row>
    <row r="5080" customFormat="false" ht="12.8" hidden="false" customHeight="false" outlineLevel="0" collapsed="false">
      <c r="K5080" s="32" t="str">
        <f aca="false">IF(H5080="","",I5080*VLOOKUP(H5080,Kurse!$A$2:$B$5,2))</f>
        <v/>
      </c>
    </row>
    <row r="5081" customFormat="false" ht="12.8" hidden="false" customHeight="false" outlineLevel="0" collapsed="false">
      <c r="K5081" s="32" t="str">
        <f aca="false">IF(H5081="","",I5081*VLOOKUP(H5081,Kurse!$A$2:$B$5,2))</f>
        <v/>
      </c>
    </row>
    <row r="5082" customFormat="false" ht="12.8" hidden="false" customHeight="false" outlineLevel="0" collapsed="false">
      <c r="K5082" s="32" t="str">
        <f aca="false">IF(H5082="","",I5082*VLOOKUP(H5082,Kurse!$A$2:$B$5,2))</f>
        <v/>
      </c>
    </row>
    <row r="5083" customFormat="false" ht="12.8" hidden="false" customHeight="false" outlineLevel="0" collapsed="false">
      <c r="K5083" s="32" t="str">
        <f aca="false">IF(H5083="","",I5083*VLOOKUP(H5083,Kurse!$A$2:$B$5,2))</f>
        <v/>
      </c>
    </row>
    <row r="5084" customFormat="false" ht="12.8" hidden="false" customHeight="false" outlineLevel="0" collapsed="false">
      <c r="K5084" s="32" t="str">
        <f aca="false">IF(H5084="","",I5084*VLOOKUP(H5084,Kurse!$A$2:$B$5,2))</f>
        <v/>
      </c>
    </row>
    <row r="5085" customFormat="false" ht="12.8" hidden="false" customHeight="false" outlineLevel="0" collapsed="false">
      <c r="K5085" s="32" t="str">
        <f aca="false">IF(H5085="","",I5085*VLOOKUP(H5085,Kurse!$A$2:$B$5,2))</f>
        <v/>
      </c>
    </row>
    <row r="5086" customFormat="false" ht="12.8" hidden="false" customHeight="false" outlineLevel="0" collapsed="false">
      <c r="K5086" s="32" t="str">
        <f aca="false">IF(H5086="","",I5086*VLOOKUP(H5086,Kurse!$A$2:$B$5,2))</f>
        <v/>
      </c>
    </row>
    <row r="5087" customFormat="false" ht="12.8" hidden="false" customHeight="false" outlineLevel="0" collapsed="false">
      <c r="K5087" s="32" t="str">
        <f aca="false">IF(H5087="","",I5087*VLOOKUP(H5087,Kurse!$A$2:$B$5,2))</f>
        <v/>
      </c>
    </row>
    <row r="5088" customFormat="false" ht="12.8" hidden="false" customHeight="false" outlineLevel="0" collapsed="false">
      <c r="K5088" s="32" t="str">
        <f aca="false">IF(H5088="","",I5088*VLOOKUP(H5088,Kurse!$A$2:$B$5,2))</f>
        <v/>
      </c>
    </row>
    <row r="5089" customFormat="false" ht="12.8" hidden="false" customHeight="false" outlineLevel="0" collapsed="false">
      <c r="K5089" s="32" t="str">
        <f aca="false">IF(H5089="","",I5089*VLOOKUP(H5089,Kurse!$A$2:$B$5,2))</f>
        <v/>
      </c>
    </row>
    <row r="5090" customFormat="false" ht="12.8" hidden="false" customHeight="false" outlineLevel="0" collapsed="false">
      <c r="K5090" s="32" t="str">
        <f aca="false">IF(H5090="","",I5090*VLOOKUP(H5090,Kurse!$A$2:$B$5,2))</f>
        <v/>
      </c>
    </row>
    <row r="5091" customFormat="false" ht="12.8" hidden="false" customHeight="false" outlineLevel="0" collapsed="false">
      <c r="K5091" s="32" t="str">
        <f aca="false">IF(H5091="","",I5091*VLOOKUP(H5091,Kurse!$A$2:$B$5,2))</f>
        <v/>
      </c>
    </row>
    <row r="5092" customFormat="false" ht="12.8" hidden="false" customHeight="false" outlineLevel="0" collapsed="false">
      <c r="K5092" s="32" t="str">
        <f aca="false">IF(H5092="","",I5092*VLOOKUP(H5092,Kurse!$A$2:$B$5,2))</f>
        <v/>
      </c>
    </row>
    <row r="5093" customFormat="false" ht="12.8" hidden="false" customHeight="false" outlineLevel="0" collapsed="false">
      <c r="K5093" s="32" t="str">
        <f aca="false">IF(H5093="","",I5093*VLOOKUP(H5093,Kurse!$A$2:$B$5,2))</f>
        <v/>
      </c>
    </row>
    <row r="5094" customFormat="false" ht="12.8" hidden="false" customHeight="false" outlineLevel="0" collapsed="false">
      <c r="K5094" s="32" t="str">
        <f aca="false">IF(H5094="","",I5094*VLOOKUP(H5094,Kurse!$A$2:$B$5,2))</f>
        <v/>
      </c>
    </row>
    <row r="5095" customFormat="false" ht="12.8" hidden="false" customHeight="false" outlineLevel="0" collapsed="false">
      <c r="K5095" s="32" t="str">
        <f aca="false">IF(H5095="","",I5095*VLOOKUP(H5095,Kurse!$A$2:$B$5,2))</f>
        <v/>
      </c>
    </row>
    <row r="5096" customFormat="false" ht="12.8" hidden="false" customHeight="false" outlineLevel="0" collapsed="false">
      <c r="K5096" s="32" t="str">
        <f aca="false">IF(H5096="","",I5096*VLOOKUP(H5096,Kurse!$A$2:$B$5,2))</f>
        <v/>
      </c>
    </row>
    <row r="5097" customFormat="false" ht="12.8" hidden="false" customHeight="false" outlineLevel="0" collapsed="false">
      <c r="K5097" s="32" t="str">
        <f aca="false">IF(H5097="","",I5097*VLOOKUP(H5097,Kurse!$A$2:$B$5,2))</f>
        <v/>
      </c>
    </row>
    <row r="5098" customFormat="false" ht="12.8" hidden="false" customHeight="false" outlineLevel="0" collapsed="false">
      <c r="K5098" s="32" t="str">
        <f aca="false">IF(H5098="","",I5098*VLOOKUP(H5098,Kurse!$A$2:$B$5,2))</f>
        <v/>
      </c>
    </row>
    <row r="5099" customFormat="false" ht="12.8" hidden="false" customHeight="false" outlineLevel="0" collapsed="false">
      <c r="K5099" s="32" t="str">
        <f aca="false">IF(H5099="","",I5099*VLOOKUP(H5099,Kurse!$A$2:$B$5,2))</f>
        <v/>
      </c>
    </row>
    <row r="5100" customFormat="false" ht="12.8" hidden="false" customHeight="false" outlineLevel="0" collapsed="false">
      <c r="K5100" s="32" t="str">
        <f aca="false">IF(H5100="","",I5100*VLOOKUP(H5100,Kurse!$A$2:$B$5,2))</f>
        <v/>
      </c>
    </row>
    <row r="5101" customFormat="false" ht="12.8" hidden="false" customHeight="false" outlineLevel="0" collapsed="false">
      <c r="K5101" s="32" t="str">
        <f aca="false">IF(H5101="","",I5101*VLOOKUP(H5101,Kurse!$A$2:$B$5,2))</f>
        <v/>
      </c>
    </row>
    <row r="5102" customFormat="false" ht="12.8" hidden="false" customHeight="false" outlineLevel="0" collapsed="false">
      <c r="K5102" s="32" t="str">
        <f aca="false">IF(H5102="","",I5102*VLOOKUP(H5102,Kurse!$A$2:$B$5,2))</f>
        <v/>
      </c>
    </row>
    <row r="5103" customFormat="false" ht="12.8" hidden="false" customHeight="false" outlineLevel="0" collapsed="false">
      <c r="K5103" s="32" t="str">
        <f aca="false">IF(H5103="","",I5103*VLOOKUP(H5103,Kurse!$A$2:$B$5,2))</f>
        <v/>
      </c>
    </row>
    <row r="5104" customFormat="false" ht="12.8" hidden="false" customHeight="false" outlineLevel="0" collapsed="false">
      <c r="K5104" s="32" t="str">
        <f aca="false">IF(H5104="","",I5104*VLOOKUP(H5104,Kurse!$A$2:$B$5,2))</f>
        <v/>
      </c>
    </row>
    <row r="5105" customFormat="false" ht="12.8" hidden="false" customHeight="false" outlineLevel="0" collapsed="false">
      <c r="K5105" s="32" t="str">
        <f aca="false">IF(H5105="","",I5105*VLOOKUP(H5105,Kurse!$A$2:$B$5,2))</f>
        <v/>
      </c>
    </row>
    <row r="5106" customFormat="false" ht="12.8" hidden="false" customHeight="false" outlineLevel="0" collapsed="false">
      <c r="K5106" s="32" t="str">
        <f aca="false">IF(H5106="","",I5106*VLOOKUP(H5106,Kurse!$A$2:$B$5,2))</f>
        <v/>
      </c>
    </row>
    <row r="5107" customFormat="false" ht="12.8" hidden="false" customHeight="false" outlineLevel="0" collapsed="false">
      <c r="K5107" s="32" t="str">
        <f aca="false">IF(H5107="","",I5107*VLOOKUP(H5107,Kurse!$A$2:$B$5,2))</f>
        <v/>
      </c>
    </row>
    <row r="5108" customFormat="false" ht="12.8" hidden="false" customHeight="false" outlineLevel="0" collapsed="false">
      <c r="K5108" s="32" t="str">
        <f aca="false">IF(H5108="","",I5108*VLOOKUP(H5108,Kurse!$A$2:$B$5,2))</f>
        <v/>
      </c>
    </row>
    <row r="5109" customFormat="false" ht="12.8" hidden="false" customHeight="false" outlineLevel="0" collapsed="false">
      <c r="K5109" s="32" t="str">
        <f aca="false">IF(H5109="","",I5109*VLOOKUP(H5109,Kurse!$A$2:$B$5,2))</f>
        <v/>
      </c>
    </row>
    <row r="5110" customFormat="false" ht="12.8" hidden="false" customHeight="false" outlineLevel="0" collapsed="false">
      <c r="K5110" s="32" t="str">
        <f aca="false">IF(H5110="","",I5110*VLOOKUP(H5110,Kurse!$A$2:$B$5,2))</f>
        <v/>
      </c>
    </row>
    <row r="5111" customFormat="false" ht="12.8" hidden="false" customHeight="false" outlineLevel="0" collapsed="false">
      <c r="K5111" s="32" t="str">
        <f aca="false">IF(H5111="","",I5111*VLOOKUP(H5111,Kurse!$A$2:$B$5,2))</f>
        <v/>
      </c>
    </row>
    <row r="5112" customFormat="false" ht="12.8" hidden="false" customHeight="false" outlineLevel="0" collapsed="false">
      <c r="K5112" s="32" t="str">
        <f aca="false">IF(H5112="","",I5112*VLOOKUP(H5112,Kurse!$A$2:$B$5,2))</f>
        <v/>
      </c>
    </row>
    <row r="5113" customFormat="false" ht="12.8" hidden="false" customHeight="false" outlineLevel="0" collapsed="false">
      <c r="K5113" s="32" t="str">
        <f aca="false">IF(H5113="","",I5113*VLOOKUP(H5113,Kurse!$A$2:$B$5,2))</f>
        <v/>
      </c>
    </row>
    <row r="5114" customFormat="false" ht="12.8" hidden="false" customHeight="false" outlineLevel="0" collapsed="false">
      <c r="K5114" s="32" t="str">
        <f aca="false">IF(H5114="","",I5114*VLOOKUP(H5114,Kurse!$A$2:$B$5,2))</f>
        <v/>
      </c>
    </row>
    <row r="5115" customFormat="false" ht="12.8" hidden="false" customHeight="false" outlineLevel="0" collapsed="false">
      <c r="K5115" s="32" t="str">
        <f aca="false">IF(H5115="","",I5115*VLOOKUP(H5115,Kurse!$A$2:$B$5,2))</f>
        <v/>
      </c>
    </row>
    <row r="5116" customFormat="false" ht="12.8" hidden="false" customHeight="false" outlineLevel="0" collapsed="false">
      <c r="K5116" s="32" t="str">
        <f aca="false">IF(H5116="","",I5116*VLOOKUP(H5116,Kurse!$A$2:$B$5,2))</f>
        <v/>
      </c>
    </row>
    <row r="5117" customFormat="false" ht="12.8" hidden="false" customHeight="false" outlineLevel="0" collapsed="false">
      <c r="K5117" s="32" t="str">
        <f aca="false">IF(H5117="","",I5117*VLOOKUP(H5117,Kurse!$A$2:$B$5,2))</f>
        <v/>
      </c>
    </row>
    <row r="5118" customFormat="false" ht="12.8" hidden="false" customHeight="false" outlineLevel="0" collapsed="false">
      <c r="K5118" s="32" t="str">
        <f aca="false">IF(H5118="","",I5118*VLOOKUP(H5118,Kurse!$A$2:$B$5,2))</f>
        <v/>
      </c>
    </row>
    <row r="5119" customFormat="false" ht="12.8" hidden="false" customHeight="false" outlineLevel="0" collapsed="false">
      <c r="K5119" s="32" t="str">
        <f aca="false">IF(H5119="","",I5119*VLOOKUP(H5119,Kurse!$A$2:$B$5,2))</f>
        <v/>
      </c>
    </row>
    <row r="5120" customFormat="false" ht="12.8" hidden="false" customHeight="false" outlineLevel="0" collapsed="false">
      <c r="K5120" s="32" t="str">
        <f aca="false">IF(H5120="","",I5120*VLOOKUP(H5120,Kurse!$A$2:$B$5,2))</f>
        <v/>
      </c>
    </row>
    <row r="5121" customFormat="false" ht="12.8" hidden="false" customHeight="false" outlineLevel="0" collapsed="false">
      <c r="K5121" s="32" t="str">
        <f aca="false">IF(H5121="","",I5121*VLOOKUP(H5121,Kurse!$A$2:$B$5,2))</f>
        <v/>
      </c>
    </row>
    <row r="5122" customFormat="false" ht="12.8" hidden="false" customHeight="false" outlineLevel="0" collapsed="false">
      <c r="K5122" s="32" t="str">
        <f aca="false">IF(H5122="","",I5122*VLOOKUP(H5122,Kurse!$A$2:$B$5,2))</f>
        <v/>
      </c>
    </row>
    <row r="5123" customFormat="false" ht="12.8" hidden="false" customHeight="false" outlineLevel="0" collapsed="false">
      <c r="K5123" s="32" t="str">
        <f aca="false">IF(H5123="","",I5123*VLOOKUP(H5123,Kurse!$A$2:$B$5,2))</f>
        <v/>
      </c>
    </row>
    <row r="5124" customFormat="false" ht="12.8" hidden="false" customHeight="false" outlineLevel="0" collapsed="false">
      <c r="K5124" s="32" t="str">
        <f aca="false">IF(H5124="","",I5124*VLOOKUP(H5124,Kurse!$A$2:$B$5,2))</f>
        <v/>
      </c>
    </row>
    <row r="5125" customFormat="false" ht="12.8" hidden="false" customHeight="false" outlineLevel="0" collapsed="false">
      <c r="K5125" s="32" t="str">
        <f aca="false">IF(H5125="","",I5125*VLOOKUP(H5125,Kurse!$A$2:$B$5,2))</f>
        <v/>
      </c>
    </row>
    <row r="5126" customFormat="false" ht="12.8" hidden="false" customHeight="false" outlineLevel="0" collapsed="false">
      <c r="K5126" s="32" t="str">
        <f aca="false">IF(H5126="","",I5126*VLOOKUP(H5126,Kurse!$A$2:$B$5,2))</f>
        <v/>
      </c>
    </row>
    <row r="5127" customFormat="false" ht="12.8" hidden="false" customHeight="false" outlineLevel="0" collapsed="false">
      <c r="K5127" s="32" t="str">
        <f aca="false">IF(H5127="","",I5127*VLOOKUP(H5127,Kurse!$A$2:$B$5,2))</f>
        <v/>
      </c>
    </row>
    <row r="5128" customFormat="false" ht="12.8" hidden="false" customHeight="false" outlineLevel="0" collapsed="false">
      <c r="K5128" s="32" t="str">
        <f aca="false">IF(H5128="","",I5128*VLOOKUP(H5128,Kurse!$A$2:$B$5,2))</f>
        <v/>
      </c>
    </row>
    <row r="5129" customFormat="false" ht="12.8" hidden="false" customHeight="false" outlineLevel="0" collapsed="false">
      <c r="K5129" s="32" t="str">
        <f aca="false">IF(H5129="","",I5129*VLOOKUP(H5129,Kurse!$A$2:$B$5,2))</f>
        <v/>
      </c>
    </row>
    <row r="5130" customFormat="false" ht="12.8" hidden="false" customHeight="false" outlineLevel="0" collapsed="false">
      <c r="K5130" s="32" t="str">
        <f aca="false">IF(H5130="","",I5130*VLOOKUP(H5130,Kurse!$A$2:$B$5,2))</f>
        <v/>
      </c>
    </row>
    <row r="5131" customFormat="false" ht="12.8" hidden="false" customHeight="false" outlineLevel="0" collapsed="false">
      <c r="K5131" s="32" t="str">
        <f aca="false">IF(H5131="","",I5131*VLOOKUP(H5131,Kurse!$A$2:$B$5,2))</f>
        <v/>
      </c>
    </row>
    <row r="5132" customFormat="false" ht="12.8" hidden="false" customHeight="false" outlineLevel="0" collapsed="false">
      <c r="K5132" s="32" t="str">
        <f aca="false">IF(H5132="","",I5132*VLOOKUP(H5132,Kurse!$A$2:$B$5,2))</f>
        <v/>
      </c>
    </row>
    <row r="5133" customFormat="false" ht="12.8" hidden="false" customHeight="false" outlineLevel="0" collapsed="false">
      <c r="K5133" s="32" t="str">
        <f aca="false">IF(H5133="","",I5133*VLOOKUP(H5133,Kurse!$A$2:$B$5,2))</f>
        <v/>
      </c>
    </row>
    <row r="5134" customFormat="false" ht="12.8" hidden="false" customHeight="false" outlineLevel="0" collapsed="false">
      <c r="K5134" s="32" t="str">
        <f aca="false">IF(H5134="","",I5134*VLOOKUP(H5134,Kurse!$A$2:$B$5,2))</f>
        <v/>
      </c>
    </row>
    <row r="5135" customFormat="false" ht="12.8" hidden="false" customHeight="false" outlineLevel="0" collapsed="false">
      <c r="K5135" s="32" t="str">
        <f aca="false">IF(H5135="","",I5135*VLOOKUP(H5135,Kurse!$A$2:$B$5,2))</f>
        <v/>
      </c>
    </row>
    <row r="5136" customFormat="false" ht="12.8" hidden="false" customHeight="false" outlineLevel="0" collapsed="false">
      <c r="K5136" s="32" t="str">
        <f aca="false">IF(H5136="","",I5136*VLOOKUP(H5136,Kurse!$A$2:$B$5,2))</f>
        <v/>
      </c>
    </row>
    <row r="5137" customFormat="false" ht="12.8" hidden="false" customHeight="false" outlineLevel="0" collapsed="false">
      <c r="K5137" s="32" t="str">
        <f aca="false">IF(H5137="","",I5137*VLOOKUP(H5137,Kurse!$A$2:$B$5,2))</f>
        <v/>
      </c>
    </row>
    <row r="5138" customFormat="false" ht="12.8" hidden="false" customHeight="false" outlineLevel="0" collapsed="false">
      <c r="K5138" s="32" t="str">
        <f aca="false">IF(H5138="","",I5138*VLOOKUP(H5138,Kurse!$A$2:$B$5,2))</f>
        <v/>
      </c>
    </row>
    <row r="5139" customFormat="false" ht="12.8" hidden="false" customHeight="false" outlineLevel="0" collapsed="false">
      <c r="K5139" s="32" t="str">
        <f aca="false">IF(H5139="","",I5139*VLOOKUP(H5139,Kurse!$A$2:$B$5,2))</f>
        <v/>
      </c>
    </row>
    <row r="5140" customFormat="false" ht="12.8" hidden="false" customHeight="false" outlineLevel="0" collapsed="false">
      <c r="K5140" s="32" t="str">
        <f aca="false">IF(H5140="","",I5140*VLOOKUP(H5140,Kurse!$A$2:$B$5,2))</f>
        <v/>
      </c>
    </row>
    <row r="5141" customFormat="false" ht="12.8" hidden="false" customHeight="false" outlineLevel="0" collapsed="false">
      <c r="K5141" s="32" t="str">
        <f aca="false">IF(H5141="","",I5141*VLOOKUP(H5141,Kurse!$A$2:$B$5,2))</f>
        <v/>
      </c>
    </row>
    <row r="5142" customFormat="false" ht="12.8" hidden="false" customHeight="false" outlineLevel="0" collapsed="false">
      <c r="K5142" s="32" t="str">
        <f aca="false">IF(H5142="","",I5142*VLOOKUP(H5142,Kurse!$A$2:$B$5,2))</f>
        <v/>
      </c>
    </row>
    <row r="5143" customFormat="false" ht="12.8" hidden="false" customHeight="false" outlineLevel="0" collapsed="false">
      <c r="K5143" s="32" t="str">
        <f aca="false">IF(H5143="","",I5143*VLOOKUP(H5143,Kurse!$A$2:$B$5,2))</f>
        <v/>
      </c>
    </row>
    <row r="5144" customFormat="false" ht="12.8" hidden="false" customHeight="false" outlineLevel="0" collapsed="false">
      <c r="K5144" s="32" t="str">
        <f aca="false">IF(H5144="","",I5144*VLOOKUP(H5144,Kurse!$A$2:$B$5,2))</f>
        <v/>
      </c>
    </row>
    <row r="5145" customFormat="false" ht="12.8" hidden="false" customHeight="false" outlineLevel="0" collapsed="false">
      <c r="K5145" s="32" t="str">
        <f aca="false">IF(H5145="","",I5145*VLOOKUP(H5145,Kurse!$A$2:$B$5,2))</f>
        <v/>
      </c>
    </row>
    <row r="5146" customFormat="false" ht="12.8" hidden="false" customHeight="false" outlineLevel="0" collapsed="false">
      <c r="K5146" s="32" t="str">
        <f aca="false">IF(H5146="","",I5146*VLOOKUP(H5146,Kurse!$A$2:$B$5,2))</f>
        <v/>
      </c>
    </row>
    <row r="5147" customFormat="false" ht="12.8" hidden="false" customHeight="false" outlineLevel="0" collapsed="false">
      <c r="K5147" s="32" t="str">
        <f aca="false">IF(H5147="","",I5147*VLOOKUP(H5147,Kurse!$A$2:$B$5,2))</f>
        <v/>
      </c>
    </row>
    <row r="5148" customFormat="false" ht="12.8" hidden="false" customHeight="false" outlineLevel="0" collapsed="false">
      <c r="K5148" s="32" t="str">
        <f aca="false">IF(H5148="","",I5148*VLOOKUP(H5148,Kurse!$A$2:$B$5,2))</f>
        <v/>
      </c>
    </row>
    <row r="5149" customFormat="false" ht="12.8" hidden="false" customHeight="false" outlineLevel="0" collapsed="false">
      <c r="K5149" s="32" t="str">
        <f aca="false">IF(H5149="","",I5149*VLOOKUP(H5149,Kurse!$A$2:$B$5,2))</f>
        <v/>
      </c>
    </row>
    <row r="5150" customFormat="false" ht="12.8" hidden="false" customHeight="false" outlineLevel="0" collapsed="false">
      <c r="K5150" s="32" t="str">
        <f aca="false">IF(H5150="","",I5150*VLOOKUP(H5150,Kurse!$A$2:$B$5,2))</f>
        <v/>
      </c>
    </row>
    <row r="5151" customFormat="false" ht="12.8" hidden="false" customHeight="false" outlineLevel="0" collapsed="false">
      <c r="K5151" s="32" t="str">
        <f aca="false">IF(H5151="","",I5151*VLOOKUP(H5151,Kurse!$A$2:$B$5,2))</f>
        <v/>
      </c>
    </row>
    <row r="5152" customFormat="false" ht="12.8" hidden="false" customHeight="false" outlineLevel="0" collapsed="false">
      <c r="K5152" s="32" t="str">
        <f aca="false">IF(H5152="","",I5152*VLOOKUP(H5152,Kurse!$A$2:$B$5,2))</f>
        <v/>
      </c>
    </row>
    <row r="5153" customFormat="false" ht="12.8" hidden="false" customHeight="false" outlineLevel="0" collapsed="false">
      <c r="K5153" s="32" t="str">
        <f aca="false">IF(H5153="","",I5153*VLOOKUP(H5153,Kurse!$A$2:$B$5,2))</f>
        <v/>
      </c>
    </row>
    <row r="5154" customFormat="false" ht="12.8" hidden="false" customHeight="false" outlineLevel="0" collapsed="false">
      <c r="K5154" s="32" t="str">
        <f aca="false">IF(H5154="","",I5154*VLOOKUP(H5154,Kurse!$A$2:$B$5,2))</f>
        <v/>
      </c>
    </row>
    <row r="5155" customFormat="false" ht="12.8" hidden="false" customHeight="false" outlineLevel="0" collapsed="false">
      <c r="K5155" s="32" t="str">
        <f aca="false">IF(H5155="","",I5155*VLOOKUP(H5155,Kurse!$A$2:$B$5,2))</f>
        <v/>
      </c>
    </row>
    <row r="5156" customFormat="false" ht="12.8" hidden="false" customHeight="false" outlineLevel="0" collapsed="false">
      <c r="K5156" s="32" t="str">
        <f aca="false">IF(H5156="","",I5156*VLOOKUP(H5156,Kurse!$A$2:$B$5,2))</f>
        <v/>
      </c>
    </row>
    <row r="5157" customFormat="false" ht="12.8" hidden="false" customHeight="false" outlineLevel="0" collapsed="false">
      <c r="K5157" s="32" t="str">
        <f aca="false">IF(H5157="","",I5157*VLOOKUP(H5157,Kurse!$A$2:$B$5,2))</f>
        <v/>
      </c>
    </row>
    <row r="5158" customFormat="false" ht="12.8" hidden="false" customHeight="false" outlineLevel="0" collapsed="false">
      <c r="K5158" s="32" t="str">
        <f aca="false">IF(H5158="","",I5158*VLOOKUP(H5158,Kurse!$A$2:$B$5,2))</f>
        <v/>
      </c>
    </row>
    <row r="5159" customFormat="false" ht="12.8" hidden="false" customHeight="false" outlineLevel="0" collapsed="false">
      <c r="K5159" s="32" t="str">
        <f aca="false">IF(H5159="","",I5159*VLOOKUP(H5159,Kurse!$A$2:$B$5,2))</f>
        <v/>
      </c>
    </row>
    <row r="5160" customFormat="false" ht="12.8" hidden="false" customHeight="false" outlineLevel="0" collapsed="false">
      <c r="K5160" s="32" t="str">
        <f aca="false">IF(H5160="","",I5160*VLOOKUP(H5160,Kurse!$A$2:$B$5,2))</f>
        <v/>
      </c>
    </row>
    <row r="5161" customFormat="false" ht="12.8" hidden="false" customHeight="false" outlineLevel="0" collapsed="false">
      <c r="K5161" s="32" t="str">
        <f aca="false">IF(H5161="","",I5161*VLOOKUP(H5161,Kurse!$A$2:$B$5,2))</f>
        <v/>
      </c>
    </row>
    <row r="5162" customFormat="false" ht="12.8" hidden="false" customHeight="false" outlineLevel="0" collapsed="false">
      <c r="K5162" s="32" t="str">
        <f aca="false">IF(H5162="","",I5162*VLOOKUP(H5162,Kurse!$A$2:$B$5,2))</f>
        <v/>
      </c>
    </row>
    <row r="5163" customFormat="false" ht="12.8" hidden="false" customHeight="false" outlineLevel="0" collapsed="false">
      <c r="K5163" s="32" t="str">
        <f aca="false">IF(H5163="","",I5163*VLOOKUP(H5163,Kurse!$A$2:$B$5,2))</f>
        <v/>
      </c>
    </row>
    <row r="5164" customFormat="false" ht="12.8" hidden="false" customHeight="false" outlineLevel="0" collapsed="false">
      <c r="K5164" s="32" t="str">
        <f aca="false">IF(H5164="","",I5164*VLOOKUP(H5164,Kurse!$A$2:$B$5,2))</f>
        <v/>
      </c>
    </row>
    <row r="5165" customFormat="false" ht="12.8" hidden="false" customHeight="false" outlineLevel="0" collapsed="false">
      <c r="K5165" s="32" t="str">
        <f aca="false">IF(H5165="","",I5165*VLOOKUP(H5165,Kurse!$A$2:$B$5,2))</f>
        <v/>
      </c>
    </row>
    <row r="5166" customFormat="false" ht="12.8" hidden="false" customHeight="false" outlineLevel="0" collapsed="false">
      <c r="K5166" s="32" t="str">
        <f aca="false">IF(H5166="","",I5166*VLOOKUP(H5166,Kurse!$A$2:$B$5,2))</f>
        <v/>
      </c>
    </row>
    <row r="5167" customFormat="false" ht="12.8" hidden="false" customHeight="false" outlineLevel="0" collapsed="false">
      <c r="K5167" s="32" t="str">
        <f aca="false">IF(H5167="","",I5167*VLOOKUP(H5167,Kurse!$A$2:$B$5,2))</f>
        <v/>
      </c>
    </row>
    <row r="5168" customFormat="false" ht="12.8" hidden="false" customHeight="false" outlineLevel="0" collapsed="false">
      <c r="K5168" s="32" t="str">
        <f aca="false">IF(H5168="","",I5168*VLOOKUP(H5168,Kurse!$A$2:$B$5,2))</f>
        <v/>
      </c>
    </row>
    <row r="5169" customFormat="false" ht="12.8" hidden="false" customHeight="false" outlineLevel="0" collapsed="false">
      <c r="K5169" s="32" t="str">
        <f aca="false">IF(H5169="","",I5169*VLOOKUP(H5169,Kurse!$A$2:$B$5,2))</f>
        <v/>
      </c>
    </row>
    <row r="5170" customFormat="false" ht="12.8" hidden="false" customHeight="false" outlineLevel="0" collapsed="false">
      <c r="K5170" s="32" t="str">
        <f aca="false">IF(H5170="","",I5170*VLOOKUP(H5170,Kurse!$A$2:$B$5,2))</f>
        <v/>
      </c>
    </row>
    <row r="5171" customFormat="false" ht="12.8" hidden="false" customHeight="false" outlineLevel="0" collapsed="false">
      <c r="K5171" s="32" t="str">
        <f aca="false">IF(H5171="","",I5171*VLOOKUP(H5171,Kurse!$A$2:$B$5,2))</f>
        <v/>
      </c>
    </row>
    <row r="5172" customFormat="false" ht="12.8" hidden="false" customHeight="false" outlineLevel="0" collapsed="false">
      <c r="K5172" s="32" t="str">
        <f aca="false">IF(H5172="","",I5172*VLOOKUP(H5172,Kurse!$A$2:$B$5,2))</f>
        <v/>
      </c>
    </row>
    <row r="5173" customFormat="false" ht="12.8" hidden="false" customHeight="false" outlineLevel="0" collapsed="false">
      <c r="K5173" s="32" t="str">
        <f aca="false">IF(H5173="","",I5173*VLOOKUP(H5173,Kurse!$A$2:$B$5,2))</f>
        <v/>
      </c>
    </row>
    <row r="5174" customFormat="false" ht="12.8" hidden="false" customHeight="false" outlineLevel="0" collapsed="false">
      <c r="K5174" s="32" t="str">
        <f aca="false">IF(H5174="","",I5174*VLOOKUP(H5174,Kurse!$A$2:$B$5,2))</f>
        <v/>
      </c>
    </row>
    <row r="5175" customFormat="false" ht="12.8" hidden="false" customHeight="false" outlineLevel="0" collapsed="false">
      <c r="K5175" s="32" t="str">
        <f aca="false">IF(H5175="","",I5175*VLOOKUP(H5175,Kurse!$A$2:$B$5,2))</f>
        <v/>
      </c>
    </row>
    <row r="5176" customFormat="false" ht="12.8" hidden="false" customHeight="false" outlineLevel="0" collapsed="false">
      <c r="K5176" s="32" t="str">
        <f aca="false">IF(H5176="","",I5176*VLOOKUP(H5176,Kurse!$A$2:$B$5,2))</f>
        <v/>
      </c>
    </row>
    <row r="5177" customFormat="false" ht="12.8" hidden="false" customHeight="false" outlineLevel="0" collapsed="false">
      <c r="K5177" s="32" t="str">
        <f aca="false">IF(H5177="","",I5177*VLOOKUP(H5177,Kurse!$A$2:$B$5,2))</f>
        <v/>
      </c>
    </row>
    <row r="5178" customFormat="false" ht="12.8" hidden="false" customHeight="false" outlineLevel="0" collapsed="false">
      <c r="K5178" s="32" t="str">
        <f aca="false">IF(H5178="","",I5178*VLOOKUP(H5178,Kurse!$A$2:$B$5,2))</f>
        <v/>
      </c>
    </row>
    <row r="5179" customFormat="false" ht="12.8" hidden="false" customHeight="false" outlineLevel="0" collapsed="false">
      <c r="K5179" s="32" t="str">
        <f aca="false">IF(H5179="","",I5179*VLOOKUP(H5179,Kurse!$A$2:$B$5,2))</f>
        <v/>
      </c>
    </row>
    <row r="5180" customFormat="false" ht="12.8" hidden="false" customHeight="false" outlineLevel="0" collapsed="false">
      <c r="K5180" s="32" t="str">
        <f aca="false">IF(H5180="","",I5180*VLOOKUP(H5180,Kurse!$A$2:$B$5,2))</f>
        <v/>
      </c>
    </row>
    <row r="5181" customFormat="false" ht="12.8" hidden="false" customHeight="false" outlineLevel="0" collapsed="false">
      <c r="K5181" s="32" t="str">
        <f aca="false">IF(H5181="","",I5181*VLOOKUP(H5181,Kurse!$A$2:$B$5,2))</f>
        <v/>
      </c>
    </row>
    <row r="5182" customFormat="false" ht="12.8" hidden="false" customHeight="false" outlineLevel="0" collapsed="false">
      <c r="K5182" s="32" t="str">
        <f aca="false">IF(H5182="","",I5182*VLOOKUP(H5182,Kurse!$A$2:$B$5,2))</f>
        <v/>
      </c>
    </row>
    <row r="5183" customFormat="false" ht="12.8" hidden="false" customHeight="false" outlineLevel="0" collapsed="false">
      <c r="K5183" s="32" t="str">
        <f aca="false">IF(H5183="","",I5183*VLOOKUP(H5183,Kurse!$A$2:$B$5,2))</f>
        <v/>
      </c>
    </row>
    <row r="5184" customFormat="false" ht="12.8" hidden="false" customHeight="false" outlineLevel="0" collapsed="false">
      <c r="K5184" s="32" t="str">
        <f aca="false">IF(H5184="","",I5184*VLOOKUP(H5184,Kurse!$A$2:$B$5,2))</f>
        <v/>
      </c>
    </row>
    <row r="5185" customFormat="false" ht="12.8" hidden="false" customHeight="false" outlineLevel="0" collapsed="false">
      <c r="K5185" s="32" t="str">
        <f aca="false">IF(H5185="","",I5185*VLOOKUP(H5185,Kurse!$A$2:$B$5,2))</f>
        <v/>
      </c>
    </row>
    <row r="5186" customFormat="false" ht="12.8" hidden="false" customHeight="false" outlineLevel="0" collapsed="false">
      <c r="K5186" s="32" t="str">
        <f aca="false">IF(H5186="","",I5186*VLOOKUP(H5186,Kurse!$A$2:$B$5,2))</f>
        <v/>
      </c>
    </row>
    <row r="5187" customFormat="false" ht="12.8" hidden="false" customHeight="false" outlineLevel="0" collapsed="false">
      <c r="K5187" s="32" t="str">
        <f aca="false">IF(H5187="","",I5187*VLOOKUP(H5187,Kurse!$A$2:$B$5,2))</f>
        <v/>
      </c>
    </row>
    <row r="5188" customFormat="false" ht="12.8" hidden="false" customHeight="false" outlineLevel="0" collapsed="false">
      <c r="K5188" s="32" t="str">
        <f aca="false">IF(H5188="","",I5188*VLOOKUP(H5188,Kurse!$A$2:$B$5,2))</f>
        <v/>
      </c>
    </row>
    <row r="5189" customFormat="false" ht="12.8" hidden="false" customHeight="false" outlineLevel="0" collapsed="false">
      <c r="K5189" s="32" t="str">
        <f aca="false">IF(H5189="","",I5189*VLOOKUP(H5189,Kurse!$A$2:$B$5,2))</f>
        <v/>
      </c>
    </row>
    <row r="5190" customFormat="false" ht="12.8" hidden="false" customHeight="false" outlineLevel="0" collapsed="false">
      <c r="K5190" s="32" t="str">
        <f aca="false">IF(H5190="","",I5190*VLOOKUP(H5190,Kurse!$A$2:$B$5,2))</f>
        <v/>
      </c>
    </row>
    <row r="5191" customFormat="false" ht="12.8" hidden="false" customHeight="false" outlineLevel="0" collapsed="false">
      <c r="K5191" s="32" t="str">
        <f aca="false">IF(H5191="","",I5191*VLOOKUP(H5191,Kurse!$A$2:$B$5,2))</f>
        <v/>
      </c>
    </row>
    <row r="5192" customFormat="false" ht="12.8" hidden="false" customHeight="false" outlineLevel="0" collapsed="false">
      <c r="K5192" s="32" t="str">
        <f aca="false">IF(H5192="","",I5192*VLOOKUP(H5192,Kurse!$A$2:$B$5,2))</f>
        <v/>
      </c>
    </row>
    <row r="5193" customFormat="false" ht="12.8" hidden="false" customHeight="false" outlineLevel="0" collapsed="false">
      <c r="K5193" s="32" t="str">
        <f aca="false">IF(H5193="","",I5193*VLOOKUP(H5193,Kurse!$A$2:$B$5,2))</f>
        <v/>
      </c>
    </row>
    <row r="5194" customFormat="false" ht="12.8" hidden="false" customHeight="false" outlineLevel="0" collapsed="false">
      <c r="K5194" s="32" t="str">
        <f aca="false">IF(H5194="","",I5194*VLOOKUP(H5194,Kurse!$A$2:$B$5,2))</f>
        <v/>
      </c>
    </row>
    <row r="5195" customFormat="false" ht="12.8" hidden="false" customHeight="false" outlineLevel="0" collapsed="false">
      <c r="K5195" s="32" t="str">
        <f aca="false">IF(H5195="","",I5195*VLOOKUP(H5195,Kurse!$A$2:$B$5,2))</f>
        <v/>
      </c>
    </row>
    <row r="5196" customFormat="false" ht="12.8" hidden="false" customHeight="false" outlineLevel="0" collapsed="false">
      <c r="K5196" s="32" t="str">
        <f aca="false">IF(H5196="","",I5196*VLOOKUP(H5196,Kurse!$A$2:$B$5,2))</f>
        <v/>
      </c>
    </row>
    <row r="5197" customFormat="false" ht="12.8" hidden="false" customHeight="false" outlineLevel="0" collapsed="false">
      <c r="K5197" s="32" t="str">
        <f aca="false">IF(H5197="","",I5197*VLOOKUP(H5197,Kurse!$A$2:$B$5,2))</f>
        <v/>
      </c>
    </row>
    <row r="5198" customFormat="false" ht="12.8" hidden="false" customHeight="false" outlineLevel="0" collapsed="false">
      <c r="K5198" s="32" t="str">
        <f aca="false">IF(H5198="","",I5198*VLOOKUP(H5198,Kurse!$A$2:$B$5,2))</f>
        <v/>
      </c>
    </row>
    <row r="5199" customFormat="false" ht="12.8" hidden="false" customHeight="false" outlineLevel="0" collapsed="false">
      <c r="K5199" s="32" t="str">
        <f aca="false">IF(H5199="","",I5199*VLOOKUP(H5199,Kurse!$A$2:$B$5,2))</f>
        <v/>
      </c>
    </row>
    <row r="5200" customFormat="false" ht="12.8" hidden="false" customHeight="false" outlineLevel="0" collapsed="false">
      <c r="K5200" s="32" t="str">
        <f aca="false">IF(H5200="","",I5200*VLOOKUP(H5200,Kurse!$A$2:$B$5,2))</f>
        <v/>
      </c>
    </row>
    <row r="5201" customFormat="false" ht="12.8" hidden="false" customHeight="false" outlineLevel="0" collapsed="false">
      <c r="K5201" s="32" t="str">
        <f aca="false">IF(H5201="","",I5201*VLOOKUP(H5201,Kurse!$A$2:$B$5,2))</f>
        <v/>
      </c>
    </row>
    <row r="5202" customFormat="false" ht="12.8" hidden="false" customHeight="false" outlineLevel="0" collapsed="false">
      <c r="K5202" s="32" t="str">
        <f aca="false">IF(H5202="","",I5202*VLOOKUP(H5202,Kurse!$A$2:$B$5,2))</f>
        <v/>
      </c>
    </row>
    <row r="5203" customFormat="false" ht="12.8" hidden="false" customHeight="false" outlineLevel="0" collapsed="false">
      <c r="K5203" s="32" t="str">
        <f aca="false">IF(H5203="","",I5203*VLOOKUP(H5203,Kurse!$A$2:$B$5,2))</f>
        <v/>
      </c>
    </row>
    <row r="5204" customFormat="false" ht="12.8" hidden="false" customHeight="false" outlineLevel="0" collapsed="false">
      <c r="K5204" s="32" t="str">
        <f aca="false">IF(H5204="","",I5204*VLOOKUP(H5204,Kurse!$A$2:$B$5,2))</f>
        <v/>
      </c>
    </row>
    <row r="5205" customFormat="false" ht="12.8" hidden="false" customHeight="false" outlineLevel="0" collapsed="false">
      <c r="K5205" s="32" t="str">
        <f aca="false">IF(H5205="","",I5205*VLOOKUP(H5205,Kurse!$A$2:$B$5,2))</f>
        <v/>
      </c>
    </row>
    <row r="5206" customFormat="false" ht="12.8" hidden="false" customHeight="false" outlineLevel="0" collapsed="false">
      <c r="K5206" s="32" t="str">
        <f aca="false">IF(H5206="","",I5206*VLOOKUP(H5206,Kurse!$A$2:$B$5,2))</f>
        <v/>
      </c>
    </row>
    <row r="5207" customFormat="false" ht="12.8" hidden="false" customHeight="false" outlineLevel="0" collapsed="false">
      <c r="K5207" s="32" t="str">
        <f aca="false">IF(H5207="","",I5207*VLOOKUP(H5207,Kurse!$A$2:$B$5,2))</f>
        <v/>
      </c>
    </row>
    <row r="5208" customFormat="false" ht="12.8" hidden="false" customHeight="false" outlineLevel="0" collapsed="false">
      <c r="K5208" s="32" t="str">
        <f aca="false">IF(H5208="","",I5208*VLOOKUP(H5208,Kurse!$A$2:$B$5,2))</f>
        <v/>
      </c>
    </row>
    <row r="5209" customFormat="false" ht="12.8" hidden="false" customHeight="false" outlineLevel="0" collapsed="false">
      <c r="K5209" s="32" t="str">
        <f aca="false">IF(H5209="","",I5209*VLOOKUP(H5209,Kurse!$A$2:$B$5,2))</f>
        <v/>
      </c>
    </row>
    <row r="5210" customFormat="false" ht="12.8" hidden="false" customHeight="false" outlineLevel="0" collapsed="false">
      <c r="K5210" s="32" t="str">
        <f aca="false">IF(H5210="","",I5210*VLOOKUP(H5210,Kurse!$A$2:$B$5,2))</f>
        <v/>
      </c>
    </row>
    <row r="5211" customFormat="false" ht="12.8" hidden="false" customHeight="false" outlineLevel="0" collapsed="false">
      <c r="K5211" s="32" t="str">
        <f aca="false">IF(H5211="","",I5211*VLOOKUP(H5211,Kurse!$A$2:$B$5,2))</f>
        <v/>
      </c>
    </row>
    <row r="5212" customFormat="false" ht="12.8" hidden="false" customHeight="false" outlineLevel="0" collapsed="false">
      <c r="K5212" s="32" t="str">
        <f aca="false">IF(H5212="","",I5212*VLOOKUP(H5212,Kurse!$A$2:$B$5,2))</f>
        <v/>
      </c>
    </row>
    <row r="5213" customFormat="false" ht="12.8" hidden="false" customHeight="false" outlineLevel="0" collapsed="false">
      <c r="K5213" s="32" t="str">
        <f aca="false">IF(H5213="","",I5213*VLOOKUP(H5213,Kurse!$A$2:$B$5,2))</f>
        <v/>
      </c>
    </row>
    <row r="5214" customFormat="false" ht="12.8" hidden="false" customHeight="false" outlineLevel="0" collapsed="false">
      <c r="K5214" s="32" t="str">
        <f aca="false">IF(H5214="","",I5214*VLOOKUP(H5214,Kurse!$A$2:$B$5,2))</f>
        <v/>
      </c>
    </row>
    <row r="5215" customFormat="false" ht="12.8" hidden="false" customHeight="false" outlineLevel="0" collapsed="false">
      <c r="K5215" s="32" t="str">
        <f aca="false">IF(H5215="","",I5215*VLOOKUP(H5215,Kurse!$A$2:$B$5,2))</f>
        <v/>
      </c>
    </row>
    <row r="5216" customFormat="false" ht="12.8" hidden="false" customHeight="false" outlineLevel="0" collapsed="false">
      <c r="K5216" s="32" t="str">
        <f aca="false">IF(H5216="","",I5216*VLOOKUP(H5216,Kurse!$A$2:$B$5,2))</f>
        <v/>
      </c>
    </row>
    <row r="5217" customFormat="false" ht="12.8" hidden="false" customHeight="false" outlineLevel="0" collapsed="false">
      <c r="K5217" s="32" t="str">
        <f aca="false">IF(H5217="","",I5217*VLOOKUP(H5217,Kurse!$A$2:$B$5,2))</f>
        <v/>
      </c>
    </row>
    <row r="5218" customFormat="false" ht="12.8" hidden="false" customHeight="false" outlineLevel="0" collapsed="false">
      <c r="K5218" s="32" t="str">
        <f aca="false">IF(H5218="","",I5218*VLOOKUP(H5218,Kurse!$A$2:$B$5,2))</f>
        <v/>
      </c>
    </row>
    <row r="5219" customFormat="false" ht="12.8" hidden="false" customHeight="false" outlineLevel="0" collapsed="false">
      <c r="K5219" s="32" t="str">
        <f aca="false">IF(H5219="","",I5219*VLOOKUP(H5219,Kurse!$A$2:$B$5,2))</f>
        <v/>
      </c>
    </row>
    <row r="5220" customFormat="false" ht="12.8" hidden="false" customHeight="false" outlineLevel="0" collapsed="false">
      <c r="K5220" s="32" t="str">
        <f aca="false">IF(H5220="","",I5220*VLOOKUP(H5220,Kurse!$A$2:$B$5,2))</f>
        <v/>
      </c>
    </row>
    <row r="5221" customFormat="false" ht="12.8" hidden="false" customHeight="false" outlineLevel="0" collapsed="false">
      <c r="K5221" s="32" t="str">
        <f aca="false">IF(H5221="","",I5221*VLOOKUP(H5221,Kurse!$A$2:$B$5,2))</f>
        <v/>
      </c>
    </row>
    <row r="5222" customFormat="false" ht="12.8" hidden="false" customHeight="false" outlineLevel="0" collapsed="false">
      <c r="K5222" s="32" t="str">
        <f aca="false">IF(H5222="","",I5222*VLOOKUP(H5222,Kurse!$A$2:$B$5,2))</f>
        <v/>
      </c>
    </row>
    <row r="5223" customFormat="false" ht="12.8" hidden="false" customHeight="false" outlineLevel="0" collapsed="false">
      <c r="K5223" s="32" t="str">
        <f aca="false">IF(H5223="","",I5223*VLOOKUP(H5223,Kurse!$A$2:$B$5,2))</f>
        <v/>
      </c>
    </row>
    <row r="5224" customFormat="false" ht="12.8" hidden="false" customHeight="false" outlineLevel="0" collapsed="false">
      <c r="K5224" s="32" t="str">
        <f aca="false">IF(H5224="","",I5224*VLOOKUP(H5224,Kurse!$A$2:$B$5,2))</f>
        <v/>
      </c>
    </row>
    <row r="5225" customFormat="false" ht="12.8" hidden="false" customHeight="false" outlineLevel="0" collapsed="false">
      <c r="K5225" s="32" t="str">
        <f aca="false">IF(H5225="","",I5225*VLOOKUP(H5225,Kurse!$A$2:$B$5,2))</f>
        <v/>
      </c>
    </row>
    <row r="5226" customFormat="false" ht="12.8" hidden="false" customHeight="false" outlineLevel="0" collapsed="false">
      <c r="K5226" s="32" t="str">
        <f aca="false">IF(H5226="","",I5226*VLOOKUP(H5226,Kurse!$A$2:$B$5,2))</f>
        <v/>
      </c>
    </row>
    <row r="5227" customFormat="false" ht="12.8" hidden="false" customHeight="false" outlineLevel="0" collapsed="false">
      <c r="K5227" s="32" t="str">
        <f aca="false">IF(H5227="","",I5227*VLOOKUP(H5227,Kurse!$A$2:$B$5,2))</f>
        <v/>
      </c>
    </row>
    <row r="5228" customFormat="false" ht="12.8" hidden="false" customHeight="false" outlineLevel="0" collapsed="false">
      <c r="K5228" s="32" t="str">
        <f aca="false">IF(H5228="","",I5228*VLOOKUP(H5228,Kurse!$A$2:$B$5,2))</f>
        <v/>
      </c>
    </row>
    <row r="5229" customFormat="false" ht="12.8" hidden="false" customHeight="false" outlineLevel="0" collapsed="false">
      <c r="K5229" s="32" t="str">
        <f aca="false">IF(H5229="","",I5229*VLOOKUP(H5229,Kurse!$A$2:$B$5,2))</f>
        <v/>
      </c>
    </row>
    <row r="5230" customFormat="false" ht="12.8" hidden="false" customHeight="false" outlineLevel="0" collapsed="false">
      <c r="K5230" s="32" t="str">
        <f aca="false">IF(H5230="","",I5230*VLOOKUP(H5230,Kurse!$A$2:$B$5,2))</f>
        <v/>
      </c>
    </row>
    <row r="5231" customFormat="false" ht="12.8" hidden="false" customHeight="false" outlineLevel="0" collapsed="false">
      <c r="K5231" s="32" t="str">
        <f aca="false">IF(H5231="","",I5231*VLOOKUP(H5231,Kurse!$A$2:$B$5,2))</f>
        <v/>
      </c>
    </row>
    <row r="5232" customFormat="false" ht="12.8" hidden="false" customHeight="false" outlineLevel="0" collapsed="false">
      <c r="K5232" s="32" t="str">
        <f aca="false">IF(H5232="","",I5232*VLOOKUP(H5232,Kurse!$A$2:$B$5,2))</f>
        <v/>
      </c>
    </row>
    <row r="5233" customFormat="false" ht="12.8" hidden="false" customHeight="false" outlineLevel="0" collapsed="false">
      <c r="K5233" s="32" t="str">
        <f aca="false">IF(H5233="","",I5233*VLOOKUP(H5233,Kurse!$A$2:$B$5,2))</f>
        <v/>
      </c>
    </row>
    <row r="5234" customFormat="false" ht="12.8" hidden="false" customHeight="false" outlineLevel="0" collapsed="false">
      <c r="K5234" s="32" t="str">
        <f aca="false">IF(H5234="","",I5234*VLOOKUP(H5234,Kurse!$A$2:$B$5,2))</f>
        <v/>
      </c>
    </row>
    <row r="5235" customFormat="false" ht="12.8" hidden="false" customHeight="false" outlineLevel="0" collapsed="false">
      <c r="K5235" s="32" t="str">
        <f aca="false">IF(H5235="","",I5235*VLOOKUP(H5235,Kurse!$A$2:$B$5,2))</f>
        <v/>
      </c>
    </row>
    <row r="5236" customFormat="false" ht="12.8" hidden="false" customHeight="false" outlineLevel="0" collapsed="false">
      <c r="K5236" s="32" t="str">
        <f aca="false">IF(H5236="","",I5236*VLOOKUP(H5236,Kurse!$A$2:$B$5,2))</f>
        <v/>
      </c>
    </row>
    <row r="5237" customFormat="false" ht="12.8" hidden="false" customHeight="false" outlineLevel="0" collapsed="false">
      <c r="K5237" s="32" t="str">
        <f aca="false">IF(H5237="","",I5237*VLOOKUP(H5237,Kurse!$A$2:$B$5,2))</f>
        <v/>
      </c>
    </row>
    <row r="5238" customFormat="false" ht="12.8" hidden="false" customHeight="false" outlineLevel="0" collapsed="false">
      <c r="K5238" s="32" t="str">
        <f aca="false">IF(H5238="","",I5238*VLOOKUP(H5238,Kurse!$A$2:$B$5,2))</f>
        <v/>
      </c>
    </row>
    <row r="5239" customFormat="false" ht="12.8" hidden="false" customHeight="false" outlineLevel="0" collapsed="false">
      <c r="K5239" s="32" t="str">
        <f aca="false">IF(H5239="","",I5239*VLOOKUP(H5239,Kurse!$A$2:$B$5,2))</f>
        <v/>
      </c>
    </row>
    <row r="5240" customFormat="false" ht="12.8" hidden="false" customHeight="false" outlineLevel="0" collapsed="false">
      <c r="K5240" s="32" t="str">
        <f aca="false">IF(H5240="","",I5240*VLOOKUP(H5240,Kurse!$A$2:$B$5,2))</f>
        <v/>
      </c>
    </row>
    <row r="5241" customFormat="false" ht="12.8" hidden="false" customHeight="false" outlineLevel="0" collapsed="false">
      <c r="K5241" s="32" t="str">
        <f aca="false">IF(H5241="","",I5241*VLOOKUP(H5241,Kurse!$A$2:$B$5,2))</f>
        <v/>
      </c>
    </row>
    <row r="5242" customFormat="false" ht="12.8" hidden="false" customHeight="false" outlineLevel="0" collapsed="false">
      <c r="K5242" s="32" t="str">
        <f aca="false">IF(H5242="","",I5242*VLOOKUP(H5242,Kurse!$A$2:$B$5,2))</f>
        <v/>
      </c>
    </row>
    <row r="5243" customFormat="false" ht="12.8" hidden="false" customHeight="false" outlineLevel="0" collapsed="false">
      <c r="K5243" s="32" t="str">
        <f aca="false">IF(H5243="","",I5243*VLOOKUP(H5243,Kurse!$A$2:$B$5,2))</f>
        <v/>
      </c>
    </row>
    <row r="5244" customFormat="false" ht="12.8" hidden="false" customHeight="false" outlineLevel="0" collapsed="false">
      <c r="K5244" s="32" t="str">
        <f aca="false">IF(H5244="","",I5244*VLOOKUP(H5244,Kurse!$A$2:$B$5,2))</f>
        <v/>
      </c>
    </row>
    <row r="5245" customFormat="false" ht="12.8" hidden="false" customHeight="false" outlineLevel="0" collapsed="false">
      <c r="K5245" s="32" t="str">
        <f aca="false">IF(H5245="","",I5245*VLOOKUP(H5245,Kurse!$A$2:$B$5,2))</f>
        <v/>
      </c>
    </row>
    <row r="5246" customFormat="false" ht="12.8" hidden="false" customHeight="false" outlineLevel="0" collapsed="false">
      <c r="K5246" s="32" t="str">
        <f aca="false">IF(H5246="","",I5246*VLOOKUP(H5246,Kurse!$A$2:$B$5,2))</f>
        <v/>
      </c>
    </row>
    <row r="5247" customFormat="false" ht="12.8" hidden="false" customHeight="false" outlineLevel="0" collapsed="false">
      <c r="K5247" s="32" t="str">
        <f aca="false">IF(H5247="","",I5247*VLOOKUP(H5247,Kurse!$A$2:$B$5,2))</f>
        <v/>
      </c>
    </row>
    <row r="5248" customFormat="false" ht="12.8" hidden="false" customHeight="false" outlineLevel="0" collapsed="false">
      <c r="K5248" s="32" t="str">
        <f aca="false">IF(H5248="","",I5248*VLOOKUP(H5248,Kurse!$A$2:$B$5,2))</f>
        <v/>
      </c>
    </row>
    <row r="5249" customFormat="false" ht="12.8" hidden="false" customHeight="false" outlineLevel="0" collapsed="false">
      <c r="K5249" s="32" t="str">
        <f aca="false">IF(H5249="","",I5249*VLOOKUP(H5249,Kurse!$A$2:$B$5,2))</f>
        <v/>
      </c>
    </row>
    <row r="5250" customFormat="false" ht="12.8" hidden="false" customHeight="false" outlineLevel="0" collapsed="false">
      <c r="K5250" s="32" t="str">
        <f aca="false">IF(H5250="","",I5250*VLOOKUP(H5250,Kurse!$A$2:$B$5,2))</f>
        <v/>
      </c>
    </row>
    <row r="5251" customFormat="false" ht="12.8" hidden="false" customHeight="false" outlineLevel="0" collapsed="false">
      <c r="K5251" s="32" t="str">
        <f aca="false">IF(H5251="","",I5251*VLOOKUP(H5251,Kurse!$A$2:$B$5,2))</f>
        <v/>
      </c>
    </row>
    <row r="5252" customFormat="false" ht="12.8" hidden="false" customHeight="false" outlineLevel="0" collapsed="false">
      <c r="K5252" s="32" t="str">
        <f aca="false">IF(H5252="","",I5252*VLOOKUP(H5252,Kurse!$A$2:$B$5,2))</f>
        <v/>
      </c>
    </row>
    <row r="5253" customFormat="false" ht="12.8" hidden="false" customHeight="false" outlineLevel="0" collapsed="false">
      <c r="K5253" s="32" t="str">
        <f aca="false">IF(H5253="","",I5253*VLOOKUP(H5253,Kurse!$A$2:$B$5,2))</f>
        <v/>
      </c>
    </row>
    <row r="5254" customFormat="false" ht="12.8" hidden="false" customHeight="false" outlineLevel="0" collapsed="false">
      <c r="K5254" s="32" t="str">
        <f aca="false">IF(H5254="","",I5254*VLOOKUP(H5254,Kurse!$A$2:$B$5,2))</f>
        <v/>
      </c>
    </row>
    <row r="5255" customFormat="false" ht="12.8" hidden="false" customHeight="false" outlineLevel="0" collapsed="false">
      <c r="K5255" s="32" t="str">
        <f aca="false">IF(H5255="","",I5255*VLOOKUP(H5255,Kurse!$A$2:$B$5,2))</f>
        <v/>
      </c>
    </row>
    <row r="5256" customFormat="false" ht="12.8" hidden="false" customHeight="false" outlineLevel="0" collapsed="false">
      <c r="K5256" s="32" t="str">
        <f aca="false">IF(H5256="","",I5256*VLOOKUP(H5256,Kurse!$A$2:$B$5,2))</f>
        <v/>
      </c>
    </row>
    <row r="5257" customFormat="false" ht="12.8" hidden="false" customHeight="false" outlineLevel="0" collapsed="false">
      <c r="K5257" s="32" t="str">
        <f aca="false">IF(H5257="","",I5257*VLOOKUP(H5257,Kurse!$A$2:$B$5,2))</f>
        <v/>
      </c>
    </row>
    <row r="5258" customFormat="false" ht="12.8" hidden="false" customHeight="false" outlineLevel="0" collapsed="false">
      <c r="K5258" s="32" t="str">
        <f aca="false">IF(H5258="","",I5258*VLOOKUP(H5258,Kurse!$A$2:$B$5,2))</f>
        <v/>
      </c>
    </row>
    <row r="5259" customFormat="false" ht="12.8" hidden="false" customHeight="false" outlineLevel="0" collapsed="false">
      <c r="K5259" s="32" t="str">
        <f aca="false">IF(H5259="","",I5259*VLOOKUP(H5259,Kurse!$A$2:$B$5,2))</f>
        <v/>
      </c>
    </row>
    <row r="5260" customFormat="false" ht="12.8" hidden="false" customHeight="false" outlineLevel="0" collapsed="false">
      <c r="K5260" s="32" t="str">
        <f aca="false">IF(H5260="","",I5260*VLOOKUP(H5260,Kurse!$A$2:$B$5,2))</f>
        <v/>
      </c>
    </row>
    <row r="5261" customFormat="false" ht="12.8" hidden="false" customHeight="false" outlineLevel="0" collapsed="false">
      <c r="K5261" s="32" t="str">
        <f aca="false">IF(H5261="","",I5261*VLOOKUP(H5261,Kurse!$A$2:$B$5,2))</f>
        <v/>
      </c>
    </row>
    <row r="5262" customFormat="false" ht="12.8" hidden="false" customHeight="false" outlineLevel="0" collapsed="false">
      <c r="K5262" s="32" t="str">
        <f aca="false">IF(H5262="","",I5262*VLOOKUP(H5262,Kurse!$A$2:$B$5,2))</f>
        <v/>
      </c>
    </row>
    <row r="5263" customFormat="false" ht="12.8" hidden="false" customHeight="false" outlineLevel="0" collapsed="false">
      <c r="K5263" s="32" t="str">
        <f aca="false">IF(H5263="","",I5263*VLOOKUP(H5263,Kurse!$A$2:$B$5,2))</f>
        <v/>
      </c>
    </row>
    <row r="5264" customFormat="false" ht="12.8" hidden="false" customHeight="false" outlineLevel="0" collapsed="false">
      <c r="K5264" s="32" t="str">
        <f aca="false">IF(H5264="","",I5264*VLOOKUP(H5264,Kurse!$A$2:$B$5,2))</f>
        <v/>
      </c>
    </row>
    <row r="5265" customFormat="false" ht="12.8" hidden="false" customHeight="false" outlineLevel="0" collapsed="false">
      <c r="K5265" s="32" t="str">
        <f aca="false">IF(H5265="","",I5265*VLOOKUP(H5265,Kurse!$A$2:$B$5,2))</f>
        <v/>
      </c>
    </row>
    <row r="5266" customFormat="false" ht="12.8" hidden="false" customHeight="false" outlineLevel="0" collapsed="false">
      <c r="K5266" s="32" t="str">
        <f aca="false">IF(H5266="","",I5266*VLOOKUP(H5266,Kurse!$A$2:$B$5,2))</f>
        <v/>
      </c>
    </row>
    <row r="5267" customFormat="false" ht="12.8" hidden="false" customHeight="false" outlineLevel="0" collapsed="false">
      <c r="K5267" s="32" t="str">
        <f aca="false">IF(H5267="","",I5267*VLOOKUP(H5267,Kurse!$A$2:$B$5,2))</f>
        <v/>
      </c>
    </row>
    <row r="5268" customFormat="false" ht="12.8" hidden="false" customHeight="false" outlineLevel="0" collapsed="false">
      <c r="K5268" s="32" t="str">
        <f aca="false">IF(H5268="","",I5268*VLOOKUP(H5268,Kurse!$A$2:$B$5,2))</f>
        <v/>
      </c>
    </row>
    <row r="5269" customFormat="false" ht="12.8" hidden="false" customHeight="false" outlineLevel="0" collapsed="false">
      <c r="K5269" s="32" t="str">
        <f aca="false">IF(H5269="","",I5269*VLOOKUP(H5269,Kurse!$A$2:$B$5,2))</f>
        <v/>
      </c>
    </row>
    <row r="5270" customFormat="false" ht="12.8" hidden="false" customHeight="false" outlineLevel="0" collapsed="false">
      <c r="K5270" s="32" t="str">
        <f aca="false">IF(H5270="","",I5270*VLOOKUP(H5270,Kurse!$A$2:$B$5,2))</f>
        <v/>
      </c>
    </row>
    <row r="5271" customFormat="false" ht="12.8" hidden="false" customHeight="false" outlineLevel="0" collapsed="false">
      <c r="K5271" s="32" t="str">
        <f aca="false">IF(H5271="","",I5271*VLOOKUP(H5271,Kurse!$A$2:$B$5,2))</f>
        <v/>
      </c>
    </row>
    <row r="5272" customFormat="false" ht="12.8" hidden="false" customHeight="false" outlineLevel="0" collapsed="false">
      <c r="K5272" s="32" t="str">
        <f aca="false">IF(H5272="","",I5272*VLOOKUP(H5272,Kurse!$A$2:$B$5,2))</f>
        <v/>
      </c>
    </row>
    <row r="5273" customFormat="false" ht="12.8" hidden="false" customHeight="false" outlineLevel="0" collapsed="false">
      <c r="K5273" s="32" t="str">
        <f aca="false">IF(H5273="","",I5273*VLOOKUP(H5273,Kurse!$A$2:$B$5,2))</f>
        <v/>
      </c>
    </row>
    <row r="5274" customFormat="false" ht="12.8" hidden="false" customHeight="false" outlineLevel="0" collapsed="false">
      <c r="K5274" s="32" t="str">
        <f aca="false">IF(H5274="","",I5274*VLOOKUP(H5274,Kurse!$A$2:$B$5,2))</f>
        <v/>
      </c>
    </row>
    <row r="5275" customFormat="false" ht="12.8" hidden="false" customHeight="false" outlineLevel="0" collapsed="false">
      <c r="K5275" s="32" t="str">
        <f aca="false">IF(H5275="","",I5275*VLOOKUP(H5275,Kurse!$A$2:$B$5,2))</f>
        <v/>
      </c>
    </row>
    <row r="5276" customFormat="false" ht="12.8" hidden="false" customHeight="false" outlineLevel="0" collapsed="false">
      <c r="K5276" s="32" t="str">
        <f aca="false">IF(H5276="","",I5276*VLOOKUP(H5276,Kurse!$A$2:$B$5,2))</f>
        <v/>
      </c>
    </row>
    <row r="5277" customFormat="false" ht="12.8" hidden="false" customHeight="false" outlineLevel="0" collapsed="false">
      <c r="K5277" s="32" t="str">
        <f aca="false">IF(H5277="","",I5277*VLOOKUP(H5277,Kurse!$A$2:$B$5,2))</f>
        <v/>
      </c>
    </row>
    <row r="5278" customFormat="false" ht="12.8" hidden="false" customHeight="false" outlineLevel="0" collapsed="false">
      <c r="K5278" s="32" t="str">
        <f aca="false">IF(H5278="","",I5278*VLOOKUP(H5278,Kurse!$A$2:$B$5,2))</f>
        <v/>
      </c>
    </row>
    <row r="5279" customFormat="false" ht="12.8" hidden="false" customHeight="false" outlineLevel="0" collapsed="false">
      <c r="K5279" s="32" t="str">
        <f aca="false">IF(H5279="","",I5279*VLOOKUP(H5279,Kurse!$A$2:$B$5,2))</f>
        <v/>
      </c>
    </row>
    <row r="5280" customFormat="false" ht="12.8" hidden="false" customHeight="false" outlineLevel="0" collapsed="false">
      <c r="K5280" s="32" t="str">
        <f aca="false">IF(H5280="","",I5280*VLOOKUP(H5280,Kurse!$A$2:$B$5,2))</f>
        <v/>
      </c>
    </row>
    <row r="5281" customFormat="false" ht="12.8" hidden="false" customHeight="false" outlineLevel="0" collapsed="false">
      <c r="K5281" s="32" t="str">
        <f aca="false">IF(H5281="","",I5281*VLOOKUP(H5281,Kurse!$A$2:$B$5,2))</f>
        <v/>
      </c>
    </row>
    <row r="5282" customFormat="false" ht="12.8" hidden="false" customHeight="false" outlineLevel="0" collapsed="false">
      <c r="K5282" s="32" t="str">
        <f aca="false">IF(H5282="","",I5282*VLOOKUP(H5282,Kurse!$A$2:$B$5,2))</f>
        <v/>
      </c>
    </row>
    <row r="5283" customFormat="false" ht="12.8" hidden="false" customHeight="false" outlineLevel="0" collapsed="false">
      <c r="K5283" s="32" t="str">
        <f aca="false">IF(H5283="","",I5283*VLOOKUP(H5283,Kurse!$A$2:$B$5,2))</f>
        <v/>
      </c>
    </row>
    <row r="5284" customFormat="false" ht="12.8" hidden="false" customHeight="false" outlineLevel="0" collapsed="false">
      <c r="K5284" s="32" t="str">
        <f aca="false">IF(H5284="","",I5284*VLOOKUP(H5284,Kurse!$A$2:$B$5,2))</f>
        <v/>
      </c>
    </row>
    <row r="5285" customFormat="false" ht="12.8" hidden="false" customHeight="false" outlineLevel="0" collapsed="false">
      <c r="K5285" s="32" t="str">
        <f aca="false">IF(H5285="","",I5285*VLOOKUP(H5285,Kurse!$A$2:$B$5,2))</f>
        <v/>
      </c>
    </row>
    <row r="5286" customFormat="false" ht="12.8" hidden="false" customHeight="false" outlineLevel="0" collapsed="false">
      <c r="K5286" s="32" t="str">
        <f aca="false">IF(H5286="","",I5286*VLOOKUP(H5286,Kurse!$A$2:$B$5,2))</f>
        <v/>
      </c>
    </row>
    <row r="5287" customFormat="false" ht="12.8" hidden="false" customHeight="false" outlineLevel="0" collapsed="false">
      <c r="K5287" s="32" t="str">
        <f aca="false">IF(H5287="","",I5287*VLOOKUP(H5287,Kurse!$A$2:$B$5,2))</f>
        <v/>
      </c>
    </row>
    <row r="5288" customFormat="false" ht="12.8" hidden="false" customHeight="false" outlineLevel="0" collapsed="false">
      <c r="K5288" s="32" t="str">
        <f aca="false">IF(H5288="","",I5288*VLOOKUP(H5288,Kurse!$A$2:$B$5,2))</f>
        <v/>
      </c>
    </row>
    <row r="5289" customFormat="false" ht="12.8" hidden="false" customHeight="false" outlineLevel="0" collapsed="false">
      <c r="K5289" s="32" t="str">
        <f aca="false">IF(H5289="","",I5289*VLOOKUP(H5289,Kurse!$A$2:$B$5,2))</f>
        <v/>
      </c>
    </row>
    <row r="5290" customFormat="false" ht="12.8" hidden="false" customHeight="false" outlineLevel="0" collapsed="false">
      <c r="K5290" s="32" t="str">
        <f aca="false">IF(H5290="","",I5290*VLOOKUP(H5290,Kurse!$A$2:$B$5,2))</f>
        <v/>
      </c>
    </row>
    <row r="5291" customFormat="false" ht="12.8" hidden="false" customHeight="false" outlineLevel="0" collapsed="false">
      <c r="K5291" s="32" t="str">
        <f aca="false">IF(H5291="","",I5291*VLOOKUP(H5291,Kurse!$A$2:$B$5,2))</f>
        <v/>
      </c>
    </row>
    <row r="5292" customFormat="false" ht="12.8" hidden="false" customHeight="false" outlineLevel="0" collapsed="false">
      <c r="K5292" s="32" t="str">
        <f aca="false">IF(H5292="","",I5292*VLOOKUP(H5292,Kurse!$A$2:$B$5,2))</f>
        <v/>
      </c>
    </row>
    <row r="5293" customFormat="false" ht="12.8" hidden="false" customHeight="false" outlineLevel="0" collapsed="false">
      <c r="K5293" s="32" t="str">
        <f aca="false">IF(H5293="","",I5293*VLOOKUP(H5293,Kurse!$A$2:$B$5,2))</f>
        <v/>
      </c>
    </row>
    <row r="5294" customFormat="false" ht="12.8" hidden="false" customHeight="false" outlineLevel="0" collapsed="false">
      <c r="K5294" s="32" t="str">
        <f aca="false">IF(H5294="","",I5294*VLOOKUP(H5294,Kurse!$A$2:$B$5,2))</f>
        <v/>
      </c>
    </row>
    <row r="5295" customFormat="false" ht="12.8" hidden="false" customHeight="false" outlineLevel="0" collapsed="false">
      <c r="K5295" s="32" t="str">
        <f aca="false">IF(H5295="","",I5295*VLOOKUP(H5295,Kurse!$A$2:$B$5,2))</f>
        <v/>
      </c>
    </row>
    <row r="5296" customFormat="false" ht="12.8" hidden="false" customHeight="false" outlineLevel="0" collapsed="false">
      <c r="K5296" s="32" t="str">
        <f aca="false">IF(H5296="","",I5296*VLOOKUP(H5296,Kurse!$A$2:$B$5,2))</f>
        <v/>
      </c>
    </row>
    <row r="5297" customFormat="false" ht="12.8" hidden="false" customHeight="false" outlineLevel="0" collapsed="false">
      <c r="K5297" s="32" t="str">
        <f aca="false">IF(H5297="","",I5297*VLOOKUP(H5297,Kurse!$A$2:$B$5,2))</f>
        <v/>
      </c>
    </row>
    <row r="5298" customFormat="false" ht="12.8" hidden="false" customHeight="false" outlineLevel="0" collapsed="false">
      <c r="K5298" s="32" t="str">
        <f aca="false">IF(H5298="","",I5298*VLOOKUP(H5298,Kurse!$A$2:$B$5,2))</f>
        <v/>
      </c>
    </row>
    <row r="5299" customFormat="false" ht="12.8" hidden="false" customHeight="false" outlineLevel="0" collapsed="false">
      <c r="K5299" s="32" t="str">
        <f aca="false">IF(H5299="","",I5299*VLOOKUP(H5299,Kurse!$A$2:$B$5,2))</f>
        <v/>
      </c>
    </row>
    <row r="5300" customFormat="false" ht="12.8" hidden="false" customHeight="false" outlineLevel="0" collapsed="false">
      <c r="K5300" s="32" t="str">
        <f aca="false">IF(H5300="","",I5300*VLOOKUP(H5300,Kurse!$A$2:$B$5,2))</f>
        <v/>
      </c>
    </row>
    <row r="5301" customFormat="false" ht="12.8" hidden="false" customHeight="false" outlineLevel="0" collapsed="false">
      <c r="K5301" s="32" t="str">
        <f aca="false">IF(H5301="","",I5301*VLOOKUP(H5301,Kurse!$A$2:$B$5,2))</f>
        <v/>
      </c>
    </row>
    <row r="5302" customFormat="false" ht="12.8" hidden="false" customHeight="false" outlineLevel="0" collapsed="false">
      <c r="K5302" s="32" t="str">
        <f aca="false">IF(H5302="","",I5302*VLOOKUP(H5302,Kurse!$A$2:$B$5,2))</f>
        <v/>
      </c>
    </row>
    <row r="5303" customFormat="false" ht="12.8" hidden="false" customHeight="false" outlineLevel="0" collapsed="false">
      <c r="K5303" s="32" t="str">
        <f aca="false">IF(H5303="","",I5303*VLOOKUP(H5303,Kurse!$A$2:$B$5,2))</f>
        <v/>
      </c>
    </row>
    <row r="5304" customFormat="false" ht="12.8" hidden="false" customHeight="false" outlineLevel="0" collapsed="false">
      <c r="K5304" s="32" t="str">
        <f aca="false">IF(H5304="","",I5304*VLOOKUP(H5304,Kurse!$A$2:$B$5,2))</f>
        <v/>
      </c>
    </row>
    <row r="5305" customFormat="false" ht="12.8" hidden="false" customHeight="false" outlineLevel="0" collapsed="false">
      <c r="K5305" s="32" t="str">
        <f aca="false">IF(H5305="","",I5305*VLOOKUP(H5305,Kurse!$A$2:$B$5,2))</f>
        <v/>
      </c>
    </row>
    <row r="5306" customFormat="false" ht="12.8" hidden="false" customHeight="false" outlineLevel="0" collapsed="false">
      <c r="K5306" s="32" t="str">
        <f aca="false">IF(H5306="","",I5306*VLOOKUP(H5306,Kurse!$A$2:$B$5,2))</f>
        <v/>
      </c>
    </row>
    <row r="5307" customFormat="false" ht="12.8" hidden="false" customHeight="false" outlineLevel="0" collapsed="false">
      <c r="K5307" s="32" t="str">
        <f aca="false">IF(H5307="","",I5307*VLOOKUP(H5307,Kurse!$A$2:$B$5,2))</f>
        <v/>
      </c>
    </row>
    <row r="5308" customFormat="false" ht="12.8" hidden="false" customHeight="false" outlineLevel="0" collapsed="false">
      <c r="K5308" s="32" t="str">
        <f aca="false">IF(H5308="","",I5308*VLOOKUP(H5308,Kurse!$A$2:$B$5,2))</f>
        <v/>
      </c>
    </row>
    <row r="5309" customFormat="false" ht="12.8" hidden="false" customHeight="false" outlineLevel="0" collapsed="false">
      <c r="K5309" s="32" t="str">
        <f aca="false">IF(H5309="","",I5309*VLOOKUP(H5309,Kurse!$A$2:$B$5,2))</f>
        <v/>
      </c>
    </row>
    <row r="5310" customFormat="false" ht="12.8" hidden="false" customHeight="false" outlineLevel="0" collapsed="false">
      <c r="K5310" s="32" t="str">
        <f aca="false">IF(H5310="","",I5310*VLOOKUP(H5310,Kurse!$A$2:$B$5,2))</f>
        <v/>
      </c>
    </row>
    <row r="5311" customFormat="false" ht="12.8" hidden="false" customHeight="false" outlineLevel="0" collapsed="false">
      <c r="K5311" s="32" t="str">
        <f aca="false">IF(H5311="","",I5311*VLOOKUP(H5311,Kurse!$A$2:$B$5,2))</f>
        <v/>
      </c>
    </row>
    <row r="5312" customFormat="false" ht="12.8" hidden="false" customHeight="false" outlineLevel="0" collapsed="false">
      <c r="K5312" s="32" t="str">
        <f aca="false">IF(H5312="","",I5312*VLOOKUP(H5312,Kurse!$A$2:$B$5,2))</f>
        <v/>
      </c>
    </row>
    <row r="5313" customFormat="false" ht="12.8" hidden="false" customHeight="false" outlineLevel="0" collapsed="false">
      <c r="K5313" s="32" t="str">
        <f aca="false">IF(H5313="","",I5313*VLOOKUP(H5313,Kurse!$A$2:$B$5,2))</f>
        <v/>
      </c>
    </row>
    <row r="5314" customFormat="false" ht="12.8" hidden="false" customHeight="false" outlineLevel="0" collapsed="false">
      <c r="K5314" s="32" t="str">
        <f aca="false">IF(H5314="","",I5314*VLOOKUP(H5314,Kurse!$A$2:$B$5,2))</f>
        <v/>
      </c>
    </row>
    <row r="5315" customFormat="false" ht="12.8" hidden="false" customHeight="false" outlineLevel="0" collapsed="false">
      <c r="K5315" s="32" t="str">
        <f aca="false">IF(H5315="","",I5315*VLOOKUP(H5315,Kurse!$A$2:$B$5,2))</f>
        <v/>
      </c>
    </row>
    <row r="5316" customFormat="false" ht="12.8" hidden="false" customHeight="false" outlineLevel="0" collapsed="false">
      <c r="K5316" s="32" t="str">
        <f aca="false">IF(H5316="","",I5316*VLOOKUP(H5316,Kurse!$A$2:$B$5,2))</f>
        <v/>
      </c>
    </row>
    <row r="5317" customFormat="false" ht="12.8" hidden="false" customHeight="false" outlineLevel="0" collapsed="false">
      <c r="K5317" s="32" t="str">
        <f aca="false">IF(H5317="","",I5317*VLOOKUP(H5317,Kurse!$A$2:$B$5,2))</f>
        <v/>
      </c>
    </row>
    <row r="5318" customFormat="false" ht="12.8" hidden="false" customHeight="false" outlineLevel="0" collapsed="false">
      <c r="K5318" s="32" t="str">
        <f aca="false">IF(H5318="","",I5318*VLOOKUP(H5318,Kurse!$A$2:$B$5,2))</f>
        <v/>
      </c>
    </row>
    <row r="5319" customFormat="false" ht="12.8" hidden="false" customHeight="false" outlineLevel="0" collapsed="false">
      <c r="K5319" s="32" t="str">
        <f aca="false">IF(H5319="","",I5319*VLOOKUP(H5319,Kurse!$A$2:$B$5,2))</f>
        <v/>
      </c>
    </row>
    <row r="5320" customFormat="false" ht="12.8" hidden="false" customHeight="false" outlineLevel="0" collapsed="false">
      <c r="K5320" s="32" t="str">
        <f aca="false">IF(H5320="","",I5320*VLOOKUP(H5320,Kurse!$A$2:$B$5,2))</f>
        <v/>
      </c>
    </row>
    <row r="5321" customFormat="false" ht="12.8" hidden="false" customHeight="false" outlineLevel="0" collapsed="false">
      <c r="K5321" s="32" t="str">
        <f aca="false">IF(H5321="","",I5321*VLOOKUP(H5321,Kurse!$A$2:$B$5,2))</f>
        <v/>
      </c>
    </row>
    <row r="5322" customFormat="false" ht="12.8" hidden="false" customHeight="false" outlineLevel="0" collapsed="false">
      <c r="K5322" s="32" t="str">
        <f aca="false">IF(H5322="","",I5322*VLOOKUP(H5322,Kurse!$A$2:$B$5,2))</f>
        <v/>
      </c>
    </row>
    <row r="5323" customFormat="false" ht="12.8" hidden="false" customHeight="false" outlineLevel="0" collapsed="false">
      <c r="K5323" s="32" t="str">
        <f aca="false">IF(H5323="","",I5323*VLOOKUP(H5323,Kurse!$A$2:$B$5,2))</f>
        <v/>
      </c>
    </row>
    <row r="5324" customFormat="false" ht="12.8" hidden="false" customHeight="false" outlineLevel="0" collapsed="false">
      <c r="K5324" s="32" t="str">
        <f aca="false">IF(H5324="","",I5324*VLOOKUP(H5324,Kurse!$A$2:$B$5,2))</f>
        <v/>
      </c>
    </row>
    <row r="5325" customFormat="false" ht="12.8" hidden="false" customHeight="false" outlineLevel="0" collapsed="false">
      <c r="K5325" s="32" t="str">
        <f aca="false">IF(H5325="","",I5325*VLOOKUP(H5325,Kurse!$A$2:$B$5,2))</f>
        <v/>
      </c>
    </row>
    <row r="5326" customFormat="false" ht="12.8" hidden="false" customHeight="false" outlineLevel="0" collapsed="false">
      <c r="K5326" s="32" t="str">
        <f aca="false">IF(H5326="","",I5326*VLOOKUP(H5326,Kurse!$A$2:$B$5,2))</f>
        <v/>
      </c>
    </row>
    <row r="5327" customFormat="false" ht="12.8" hidden="false" customHeight="false" outlineLevel="0" collapsed="false">
      <c r="K5327" s="32" t="str">
        <f aca="false">IF(H5327="","",I5327*VLOOKUP(H5327,Kurse!$A$2:$B$5,2))</f>
        <v/>
      </c>
    </row>
    <row r="5328" customFormat="false" ht="12.8" hidden="false" customHeight="false" outlineLevel="0" collapsed="false">
      <c r="K5328" s="32" t="str">
        <f aca="false">IF(H5328="","",I5328*VLOOKUP(H5328,Kurse!$A$2:$B$5,2))</f>
        <v/>
      </c>
    </row>
    <row r="5329" customFormat="false" ht="12.8" hidden="false" customHeight="false" outlineLevel="0" collapsed="false">
      <c r="K5329" s="32" t="str">
        <f aca="false">IF(H5329="","",I5329*VLOOKUP(H5329,Kurse!$A$2:$B$5,2))</f>
        <v/>
      </c>
    </row>
    <row r="5330" customFormat="false" ht="12.8" hidden="false" customHeight="false" outlineLevel="0" collapsed="false">
      <c r="K5330" s="32" t="str">
        <f aca="false">IF(H5330="","",I5330*VLOOKUP(H5330,Kurse!$A$2:$B$5,2))</f>
        <v/>
      </c>
    </row>
    <row r="5331" customFormat="false" ht="12.8" hidden="false" customHeight="false" outlineLevel="0" collapsed="false">
      <c r="K5331" s="32" t="str">
        <f aca="false">IF(H5331="","",I5331*VLOOKUP(H5331,Kurse!$A$2:$B$5,2))</f>
        <v/>
      </c>
    </row>
    <row r="5332" customFormat="false" ht="12.8" hidden="false" customHeight="false" outlineLevel="0" collapsed="false">
      <c r="K5332" s="32" t="str">
        <f aca="false">IF(H5332="","",I5332*VLOOKUP(H5332,Kurse!$A$2:$B$5,2))</f>
        <v/>
      </c>
    </row>
    <row r="5333" customFormat="false" ht="12.8" hidden="false" customHeight="false" outlineLevel="0" collapsed="false">
      <c r="K5333" s="32" t="str">
        <f aca="false">IF(H5333="","",I5333*VLOOKUP(H5333,Kurse!$A$2:$B$5,2))</f>
        <v/>
      </c>
    </row>
    <row r="5334" customFormat="false" ht="12.8" hidden="false" customHeight="false" outlineLevel="0" collapsed="false">
      <c r="K5334" s="32" t="str">
        <f aca="false">IF(H5334="","",I5334*VLOOKUP(H5334,Kurse!$A$2:$B$5,2))</f>
        <v/>
      </c>
    </row>
    <row r="5335" customFormat="false" ht="12.8" hidden="false" customHeight="false" outlineLevel="0" collapsed="false">
      <c r="K5335" s="32" t="str">
        <f aca="false">IF(H5335="","",I5335*VLOOKUP(H5335,Kurse!$A$2:$B$5,2))</f>
        <v/>
      </c>
    </row>
    <row r="5336" customFormat="false" ht="12.8" hidden="false" customHeight="false" outlineLevel="0" collapsed="false">
      <c r="K5336" s="32" t="str">
        <f aca="false">IF(H5336="","",I5336*VLOOKUP(H5336,Kurse!$A$2:$B$5,2))</f>
        <v/>
      </c>
    </row>
    <row r="5337" customFormat="false" ht="12.8" hidden="false" customHeight="false" outlineLevel="0" collapsed="false">
      <c r="K5337" s="32" t="str">
        <f aca="false">IF(H5337="","",I5337*VLOOKUP(H5337,Kurse!$A$2:$B$5,2))</f>
        <v/>
      </c>
    </row>
    <row r="5338" customFormat="false" ht="12.8" hidden="false" customHeight="false" outlineLevel="0" collapsed="false">
      <c r="K5338" s="32" t="str">
        <f aca="false">IF(H5338="","",I5338*VLOOKUP(H5338,Kurse!$A$2:$B$5,2))</f>
        <v/>
      </c>
    </row>
    <row r="5339" customFormat="false" ht="12.8" hidden="false" customHeight="false" outlineLevel="0" collapsed="false">
      <c r="K5339" s="32" t="str">
        <f aca="false">IF(H5339="","",I5339*VLOOKUP(H5339,Kurse!$A$2:$B$5,2))</f>
        <v/>
      </c>
    </row>
    <row r="5340" customFormat="false" ht="12.8" hidden="false" customHeight="false" outlineLevel="0" collapsed="false">
      <c r="K5340" s="32" t="str">
        <f aca="false">IF(H5340="","",I5340*VLOOKUP(H5340,Kurse!$A$2:$B$5,2))</f>
        <v/>
      </c>
    </row>
    <row r="5341" customFormat="false" ht="12.8" hidden="false" customHeight="false" outlineLevel="0" collapsed="false">
      <c r="K5341" s="32" t="str">
        <f aca="false">IF(H5341="","",I5341*VLOOKUP(H5341,Kurse!$A$2:$B$5,2))</f>
        <v/>
      </c>
    </row>
    <row r="5342" customFormat="false" ht="12.8" hidden="false" customHeight="false" outlineLevel="0" collapsed="false">
      <c r="K5342" s="32" t="str">
        <f aca="false">IF(H5342="","",I5342*VLOOKUP(H5342,Kurse!$A$2:$B$5,2))</f>
        <v/>
      </c>
    </row>
    <row r="5343" customFormat="false" ht="12.8" hidden="false" customHeight="false" outlineLevel="0" collapsed="false">
      <c r="K5343" s="32" t="str">
        <f aca="false">IF(H5343="","",I5343*VLOOKUP(H5343,Kurse!$A$2:$B$5,2))</f>
        <v/>
      </c>
    </row>
    <row r="5344" customFormat="false" ht="12.8" hidden="false" customHeight="false" outlineLevel="0" collapsed="false">
      <c r="K5344" s="32" t="str">
        <f aca="false">IF(H5344="","",I5344*VLOOKUP(H5344,Kurse!$A$2:$B$5,2))</f>
        <v/>
      </c>
    </row>
    <row r="5345" customFormat="false" ht="12.8" hidden="false" customHeight="false" outlineLevel="0" collapsed="false">
      <c r="K5345" s="32" t="str">
        <f aca="false">IF(H5345="","",I5345*VLOOKUP(H5345,Kurse!$A$2:$B$5,2))</f>
        <v/>
      </c>
    </row>
    <row r="5346" customFormat="false" ht="12.8" hidden="false" customHeight="false" outlineLevel="0" collapsed="false">
      <c r="K5346" s="32" t="str">
        <f aca="false">IF(H5346="","",I5346*VLOOKUP(H5346,Kurse!$A$2:$B$5,2))</f>
        <v/>
      </c>
    </row>
    <row r="5347" customFormat="false" ht="12.8" hidden="false" customHeight="false" outlineLevel="0" collapsed="false">
      <c r="K5347" s="32" t="str">
        <f aca="false">IF(H5347="","",I5347*VLOOKUP(H5347,Kurse!$A$2:$B$5,2))</f>
        <v/>
      </c>
    </row>
    <row r="5348" customFormat="false" ht="12.8" hidden="false" customHeight="false" outlineLevel="0" collapsed="false">
      <c r="K5348" s="32" t="str">
        <f aca="false">IF(H5348="","",I5348*VLOOKUP(H5348,Kurse!$A$2:$B$5,2))</f>
        <v/>
      </c>
    </row>
    <row r="5349" customFormat="false" ht="12.8" hidden="false" customHeight="false" outlineLevel="0" collapsed="false">
      <c r="K5349" s="32" t="str">
        <f aca="false">IF(H5349="","",I5349*VLOOKUP(H5349,Kurse!$A$2:$B$5,2))</f>
        <v/>
      </c>
    </row>
    <row r="5350" customFormat="false" ht="12.8" hidden="false" customHeight="false" outlineLevel="0" collapsed="false">
      <c r="K5350" s="32" t="str">
        <f aca="false">IF(H5350="","",I5350*VLOOKUP(H5350,Kurse!$A$2:$B$5,2))</f>
        <v/>
      </c>
    </row>
    <row r="5351" customFormat="false" ht="12.8" hidden="false" customHeight="false" outlineLevel="0" collapsed="false">
      <c r="K5351" s="32" t="str">
        <f aca="false">IF(H5351="","",I5351*VLOOKUP(H5351,Kurse!$A$2:$B$5,2))</f>
        <v/>
      </c>
    </row>
    <row r="5352" customFormat="false" ht="12.8" hidden="false" customHeight="false" outlineLevel="0" collapsed="false">
      <c r="K5352" s="32" t="str">
        <f aca="false">IF(H5352="","",I5352*VLOOKUP(H5352,Kurse!$A$2:$B$5,2))</f>
        <v/>
      </c>
    </row>
    <row r="5353" customFormat="false" ht="12.8" hidden="false" customHeight="false" outlineLevel="0" collapsed="false">
      <c r="K5353" s="32" t="str">
        <f aca="false">IF(H5353="","",I5353*VLOOKUP(H5353,Kurse!$A$2:$B$5,2))</f>
        <v/>
      </c>
    </row>
    <row r="5354" customFormat="false" ht="12.8" hidden="false" customHeight="false" outlineLevel="0" collapsed="false">
      <c r="K5354" s="32" t="str">
        <f aca="false">IF(H5354="","",I5354*VLOOKUP(H5354,Kurse!$A$2:$B$5,2))</f>
        <v/>
      </c>
    </row>
    <row r="5355" customFormat="false" ht="12.8" hidden="false" customHeight="false" outlineLevel="0" collapsed="false">
      <c r="K5355" s="32" t="str">
        <f aca="false">IF(H5355="","",I5355*VLOOKUP(H5355,Kurse!$A$2:$B$5,2))</f>
        <v/>
      </c>
    </row>
    <row r="5356" customFormat="false" ht="12.8" hidden="false" customHeight="false" outlineLevel="0" collapsed="false">
      <c r="K5356" s="32" t="str">
        <f aca="false">IF(H5356="","",I5356*VLOOKUP(H5356,Kurse!$A$2:$B$5,2))</f>
        <v/>
      </c>
    </row>
    <row r="5357" customFormat="false" ht="12.8" hidden="false" customHeight="false" outlineLevel="0" collapsed="false">
      <c r="K5357" s="32" t="str">
        <f aca="false">IF(H5357="","",I5357*VLOOKUP(H5357,Kurse!$A$2:$B$5,2))</f>
        <v/>
      </c>
    </row>
    <row r="5358" customFormat="false" ht="12.8" hidden="false" customHeight="false" outlineLevel="0" collapsed="false">
      <c r="K5358" s="32" t="str">
        <f aca="false">IF(H5358="","",I5358*VLOOKUP(H5358,Kurse!$A$2:$B$5,2))</f>
        <v/>
      </c>
    </row>
    <row r="5359" customFormat="false" ht="12.8" hidden="false" customHeight="false" outlineLevel="0" collapsed="false">
      <c r="K5359" s="32" t="str">
        <f aca="false">IF(H5359="","",I5359*VLOOKUP(H5359,Kurse!$A$2:$B$5,2))</f>
        <v/>
      </c>
    </row>
    <row r="5360" customFormat="false" ht="12.8" hidden="false" customHeight="false" outlineLevel="0" collapsed="false">
      <c r="K5360" s="32" t="str">
        <f aca="false">IF(H5360="","",I5360*VLOOKUP(H5360,Kurse!$A$2:$B$5,2))</f>
        <v/>
      </c>
    </row>
    <row r="5361" customFormat="false" ht="12.8" hidden="false" customHeight="false" outlineLevel="0" collapsed="false">
      <c r="K5361" s="32" t="str">
        <f aca="false">IF(H5361="","",I5361*VLOOKUP(H5361,Kurse!$A$2:$B$5,2))</f>
        <v/>
      </c>
    </row>
    <row r="5362" customFormat="false" ht="12.8" hidden="false" customHeight="false" outlineLevel="0" collapsed="false">
      <c r="K5362" s="32" t="str">
        <f aca="false">IF(H5362="","",I5362*VLOOKUP(H5362,Kurse!$A$2:$B$5,2))</f>
        <v/>
      </c>
    </row>
    <row r="5363" customFormat="false" ht="12.8" hidden="false" customHeight="false" outlineLevel="0" collapsed="false">
      <c r="K5363" s="32" t="str">
        <f aca="false">IF(H5363="","",I5363*VLOOKUP(H5363,Kurse!$A$2:$B$5,2))</f>
        <v/>
      </c>
    </row>
    <row r="5364" customFormat="false" ht="12.8" hidden="false" customHeight="false" outlineLevel="0" collapsed="false">
      <c r="K5364" s="32" t="str">
        <f aca="false">IF(H5364="","",I5364*VLOOKUP(H5364,Kurse!$A$2:$B$5,2))</f>
        <v/>
      </c>
    </row>
    <row r="5365" customFormat="false" ht="12.8" hidden="false" customHeight="false" outlineLevel="0" collapsed="false">
      <c r="K5365" s="32" t="str">
        <f aca="false">IF(H5365="","",I5365*VLOOKUP(H5365,Kurse!$A$2:$B$5,2))</f>
        <v/>
      </c>
    </row>
    <row r="5366" customFormat="false" ht="12.8" hidden="false" customHeight="false" outlineLevel="0" collapsed="false">
      <c r="K5366" s="32" t="str">
        <f aca="false">IF(H5366="","",I5366*VLOOKUP(H5366,Kurse!$A$2:$B$5,2))</f>
        <v/>
      </c>
    </row>
    <row r="5367" customFormat="false" ht="12.8" hidden="false" customHeight="false" outlineLevel="0" collapsed="false">
      <c r="K5367" s="32" t="str">
        <f aca="false">IF(H5367="","",I5367*VLOOKUP(H5367,Kurse!$A$2:$B$5,2))</f>
        <v/>
      </c>
    </row>
    <row r="5368" customFormat="false" ht="12.8" hidden="false" customHeight="false" outlineLevel="0" collapsed="false">
      <c r="K5368" s="32" t="str">
        <f aca="false">IF(H5368="","",I5368*VLOOKUP(H5368,Kurse!$A$2:$B$5,2))</f>
        <v/>
      </c>
    </row>
    <row r="5369" customFormat="false" ht="12.8" hidden="false" customHeight="false" outlineLevel="0" collapsed="false">
      <c r="K5369" s="32" t="str">
        <f aca="false">IF(H5369="","",I5369*VLOOKUP(H5369,Kurse!$A$2:$B$5,2))</f>
        <v/>
      </c>
    </row>
    <row r="5370" customFormat="false" ht="12.8" hidden="false" customHeight="false" outlineLevel="0" collapsed="false">
      <c r="K5370" s="32" t="str">
        <f aca="false">IF(H5370="","",I5370*VLOOKUP(H5370,Kurse!$A$2:$B$5,2))</f>
        <v/>
      </c>
    </row>
    <row r="5371" customFormat="false" ht="12.8" hidden="false" customHeight="false" outlineLevel="0" collapsed="false">
      <c r="K5371" s="32" t="str">
        <f aca="false">IF(H5371="","",I5371*VLOOKUP(H5371,Kurse!$A$2:$B$5,2))</f>
        <v/>
      </c>
    </row>
    <row r="5372" customFormat="false" ht="12.8" hidden="false" customHeight="false" outlineLevel="0" collapsed="false">
      <c r="K5372" s="32" t="str">
        <f aca="false">IF(H5372="","",I5372*VLOOKUP(H5372,Kurse!$A$2:$B$5,2))</f>
        <v/>
      </c>
    </row>
    <row r="5373" customFormat="false" ht="12.8" hidden="false" customHeight="false" outlineLevel="0" collapsed="false">
      <c r="K5373" s="32" t="str">
        <f aca="false">IF(H5373="","",I5373*VLOOKUP(H5373,Kurse!$A$2:$B$5,2))</f>
        <v/>
      </c>
    </row>
    <row r="5374" customFormat="false" ht="12.8" hidden="false" customHeight="false" outlineLevel="0" collapsed="false">
      <c r="K5374" s="32" t="str">
        <f aca="false">IF(H5374="","",I5374*VLOOKUP(H5374,Kurse!$A$2:$B$5,2))</f>
        <v/>
      </c>
    </row>
    <row r="5375" customFormat="false" ht="12.8" hidden="false" customHeight="false" outlineLevel="0" collapsed="false">
      <c r="K5375" s="32" t="str">
        <f aca="false">IF(H5375="","",I5375*VLOOKUP(H5375,Kurse!$A$2:$B$5,2))</f>
        <v/>
      </c>
    </row>
    <row r="5376" customFormat="false" ht="12.8" hidden="false" customHeight="false" outlineLevel="0" collapsed="false">
      <c r="K5376" s="32" t="str">
        <f aca="false">IF(H5376="","",I5376*VLOOKUP(H5376,Kurse!$A$2:$B$5,2))</f>
        <v/>
      </c>
    </row>
    <row r="5377" customFormat="false" ht="12.8" hidden="false" customHeight="false" outlineLevel="0" collapsed="false">
      <c r="K5377" s="32" t="str">
        <f aca="false">IF(H5377="","",I5377*VLOOKUP(H5377,Kurse!$A$2:$B$5,2))</f>
        <v/>
      </c>
    </row>
    <row r="5378" customFormat="false" ht="12.8" hidden="false" customHeight="false" outlineLevel="0" collapsed="false">
      <c r="K5378" s="32" t="str">
        <f aca="false">IF(H5378="","",I5378*VLOOKUP(H5378,Kurse!$A$2:$B$5,2))</f>
        <v/>
      </c>
    </row>
    <row r="5379" customFormat="false" ht="12.8" hidden="false" customHeight="false" outlineLevel="0" collapsed="false">
      <c r="K5379" s="32" t="str">
        <f aca="false">IF(H5379="","",I5379*VLOOKUP(H5379,Kurse!$A$2:$B$5,2))</f>
        <v/>
      </c>
    </row>
    <row r="5380" customFormat="false" ht="12.8" hidden="false" customHeight="false" outlineLevel="0" collapsed="false">
      <c r="K5380" s="32" t="str">
        <f aca="false">IF(H5380="","",I5380*VLOOKUP(H5380,Kurse!$A$2:$B$5,2))</f>
        <v/>
      </c>
    </row>
    <row r="5381" customFormat="false" ht="12.8" hidden="false" customHeight="false" outlineLevel="0" collapsed="false">
      <c r="K5381" s="32" t="str">
        <f aca="false">IF(H5381="","",I5381*VLOOKUP(H5381,Kurse!$A$2:$B$5,2))</f>
        <v/>
      </c>
    </row>
    <row r="5382" customFormat="false" ht="12.8" hidden="false" customHeight="false" outlineLevel="0" collapsed="false">
      <c r="K5382" s="32" t="str">
        <f aca="false">IF(H5382="","",I5382*VLOOKUP(H5382,Kurse!$A$2:$B$5,2))</f>
        <v/>
      </c>
    </row>
    <row r="5383" customFormat="false" ht="12.8" hidden="false" customHeight="false" outlineLevel="0" collapsed="false">
      <c r="K5383" s="32" t="str">
        <f aca="false">IF(H5383="","",I5383*VLOOKUP(H5383,Kurse!$A$2:$B$5,2))</f>
        <v/>
      </c>
    </row>
    <row r="5384" customFormat="false" ht="12.8" hidden="false" customHeight="false" outlineLevel="0" collapsed="false">
      <c r="K5384" s="32" t="str">
        <f aca="false">IF(H5384="","",I5384*VLOOKUP(H5384,Kurse!$A$2:$B$5,2))</f>
        <v/>
      </c>
    </row>
    <row r="5385" customFormat="false" ht="12.8" hidden="false" customHeight="false" outlineLevel="0" collapsed="false">
      <c r="K5385" s="32" t="str">
        <f aca="false">IF(H5385="","",I5385*VLOOKUP(H5385,Kurse!$A$2:$B$5,2))</f>
        <v/>
      </c>
    </row>
    <row r="5386" customFormat="false" ht="12.8" hidden="false" customHeight="false" outlineLevel="0" collapsed="false">
      <c r="K5386" s="32" t="str">
        <f aca="false">IF(H5386="","",I5386*VLOOKUP(H5386,Kurse!$A$2:$B$5,2))</f>
        <v/>
      </c>
    </row>
    <row r="5387" customFormat="false" ht="12.8" hidden="false" customHeight="false" outlineLevel="0" collapsed="false">
      <c r="K5387" s="32" t="str">
        <f aca="false">IF(H5387="","",I5387*VLOOKUP(H5387,Kurse!$A$2:$B$5,2))</f>
        <v/>
      </c>
    </row>
    <row r="5388" customFormat="false" ht="12.8" hidden="false" customHeight="false" outlineLevel="0" collapsed="false">
      <c r="K5388" s="32" t="str">
        <f aca="false">IF(H5388="","",I5388*VLOOKUP(H5388,Kurse!$A$2:$B$5,2))</f>
        <v/>
      </c>
    </row>
    <row r="5389" customFormat="false" ht="12.8" hidden="false" customHeight="false" outlineLevel="0" collapsed="false">
      <c r="K5389" s="32" t="str">
        <f aca="false">IF(H5389="","",I5389*VLOOKUP(H5389,Kurse!$A$2:$B$5,2))</f>
        <v/>
      </c>
    </row>
    <row r="5390" customFormat="false" ht="12.8" hidden="false" customHeight="false" outlineLevel="0" collapsed="false">
      <c r="K5390" s="32" t="str">
        <f aca="false">IF(H5390="","",I5390*VLOOKUP(H5390,Kurse!$A$2:$B$5,2))</f>
        <v/>
      </c>
    </row>
    <row r="5391" customFormat="false" ht="12.8" hidden="false" customHeight="false" outlineLevel="0" collapsed="false">
      <c r="K5391" s="32" t="str">
        <f aca="false">IF(H5391="","",I5391*VLOOKUP(H5391,Kurse!$A$2:$B$5,2))</f>
        <v/>
      </c>
    </row>
    <row r="5392" customFormat="false" ht="12.8" hidden="false" customHeight="false" outlineLevel="0" collapsed="false">
      <c r="K5392" s="32" t="str">
        <f aca="false">IF(H5392="","",I5392*VLOOKUP(H5392,Kurse!$A$2:$B$5,2))</f>
        <v/>
      </c>
    </row>
    <row r="5393" customFormat="false" ht="12.8" hidden="false" customHeight="false" outlineLevel="0" collapsed="false">
      <c r="K5393" s="32" t="str">
        <f aca="false">IF(H5393="","",I5393*VLOOKUP(H5393,Kurse!$A$2:$B$5,2))</f>
        <v/>
      </c>
    </row>
    <row r="5394" customFormat="false" ht="12.8" hidden="false" customHeight="false" outlineLevel="0" collapsed="false">
      <c r="K5394" s="32" t="str">
        <f aca="false">IF(H5394="","",I5394*VLOOKUP(H5394,Kurse!$A$2:$B$5,2))</f>
        <v/>
      </c>
    </row>
    <row r="5395" customFormat="false" ht="12.8" hidden="false" customHeight="false" outlineLevel="0" collapsed="false">
      <c r="K5395" s="32" t="str">
        <f aca="false">IF(H5395="","",I5395*VLOOKUP(H5395,Kurse!$A$2:$B$5,2))</f>
        <v/>
      </c>
    </row>
    <row r="5396" customFormat="false" ht="12.8" hidden="false" customHeight="false" outlineLevel="0" collapsed="false">
      <c r="K5396" s="32" t="str">
        <f aca="false">IF(H5396="","",I5396*VLOOKUP(H5396,Kurse!$A$2:$B$5,2))</f>
        <v/>
      </c>
    </row>
    <row r="5397" customFormat="false" ht="12.8" hidden="false" customHeight="false" outlineLevel="0" collapsed="false">
      <c r="K5397" s="32" t="str">
        <f aca="false">IF(H5397="","",I5397*VLOOKUP(H5397,Kurse!$A$2:$B$5,2))</f>
        <v/>
      </c>
    </row>
    <row r="5398" customFormat="false" ht="12.8" hidden="false" customHeight="false" outlineLevel="0" collapsed="false">
      <c r="K5398" s="32" t="str">
        <f aca="false">IF(H5398="","",I5398*VLOOKUP(H5398,Kurse!$A$2:$B$5,2))</f>
        <v/>
      </c>
    </row>
    <row r="5399" customFormat="false" ht="12.8" hidden="false" customHeight="false" outlineLevel="0" collapsed="false">
      <c r="K5399" s="32" t="str">
        <f aca="false">IF(H5399="","",I5399*VLOOKUP(H5399,Kurse!$A$2:$B$5,2))</f>
        <v/>
      </c>
    </row>
    <row r="5400" customFormat="false" ht="12.8" hidden="false" customHeight="false" outlineLevel="0" collapsed="false">
      <c r="K5400" s="32" t="str">
        <f aca="false">IF(H5400="","",I5400*VLOOKUP(H5400,Kurse!$A$2:$B$5,2))</f>
        <v/>
      </c>
    </row>
    <row r="5401" customFormat="false" ht="12.8" hidden="false" customHeight="false" outlineLevel="0" collapsed="false">
      <c r="K5401" s="32" t="str">
        <f aca="false">IF(H5401="","",I5401*VLOOKUP(H5401,Kurse!$A$2:$B$5,2))</f>
        <v/>
      </c>
    </row>
    <row r="5402" customFormat="false" ht="12.8" hidden="false" customHeight="false" outlineLevel="0" collapsed="false">
      <c r="K5402" s="32" t="str">
        <f aca="false">IF(H5402="","",I5402*VLOOKUP(H5402,Kurse!$A$2:$B$5,2))</f>
        <v/>
      </c>
    </row>
    <row r="5403" customFormat="false" ht="12.8" hidden="false" customHeight="false" outlineLevel="0" collapsed="false">
      <c r="K5403" s="32" t="str">
        <f aca="false">IF(H5403="","",I5403*VLOOKUP(H5403,Kurse!$A$2:$B$5,2))</f>
        <v/>
      </c>
    </row>
    <row r="5404" customFormat="false" ht="12.8" hidden="false" customHeight="false" outlineLevel="0" collapsed="false">
      <c r="K5404" s="32" t="str">
        <f aca="false">IF(H5404="","",I5404*VLOOKUP(H5404,Kurse!$A$2:$B$5,2))</f>
        <v/>
      </c>
    </row>
    <row r="5405" customFormat="false" ht="12.8" hidden="false" customHeight="false" outlineLevel="0" collapsed="false">
      <c r="K5405" s="32" t="str">
        <f aca="false">IF(H5405="","",I5405*VLOOKUP(H5405,Kurse!$A$2:$B$5,2))</f>
        <v/>
      </c>
    </row>
    <row r="5406" customFormat="false" ht="12.8" hidden="false" customHeight="false" outlineLevel="0" collapsed="false">
      <c r="K5406" s="32" t="str">
        <f aca="false">IF(H5406="","",I5406*VLOOKUP(H5406,Kurse!$A$2:$B$5,2))</f>
        <v/>
      </c>
    </row>
    <row r="5407" customFormat="false" ht="12.8" hidden="false" customHeight="false" outlineLevel="0" collapsed="false">
      <c r="K5407" s="32" t="str">
        <f aca="false">IF(H5407="","",I5407*VLOOKUP(H5407,Kurse!$A$2:$B$5,2))</f>
        <v/>
      </c>
    </row>
    <row r="5408" customFormat="false" ht="12.8" hidden="false" customHeight="false" outlineLevel="0" collapsed="false">
      <c r="K5408" s="32" t="str">
        <f aca="false">IF(H5408="","",I5408*VLOOKUP(H5408,Kurse!$A$2:$B$5,2))</f>
        <v/>
      </c>
    </row>
    <row r="5409" customFormat="false" ht="12.8" hidden="false" customHeight="false" outlineLevel="0" collapsed="false">
      <c r="K5409" s="32" t="str">
        <f aca="false">IF(H5409="","",I5409*VLOOKUP(H5409,Kurse!$A$2:$B$5,2))</f>
        <v/>
      </c>
    </row>
    <row r="5410" customFormat="false" ht="12.8" hidden="false" customHeight="false" outlineLevel="0" collapsed="false">
      <c r="K5410" s="32" t="str">
        <f aca="false">IF(H5410="","",I5410*VLOOKUP(H5410,Kurse!$A$2:$B$5,2))</f>
        <v/>
      </c>
    </row>
    <row r="5411" customFormat="false" ht="12.8" hidden="false" customHeight="false" outlineLevel="0" collapsed="false">
      <c r="K5411" s="32" t="str">
        <f aca="false">IF(H5411="","",I5411*VLOOKUP(H5411,Kurse!$A$2:$B$5,2))</f>
        <v/>
      </c>
    </row>
    <row r="5412" customFormat="false" ht="12.8" hidden="false" customHeight="false" outlineLevel="0" collapsed="false">
      <c r="K5412" s="32" t="str">
        <f aca="false">IF(H5412="","",I5412*VLOOKUP(H5412,Kurse!$A$2:$B$5,2))</f>
        <v/>
      </c>
    </row>
    <row r="5413" customFormat="false" ht="12.8" hidden="false" customHeight="false" outlineLevel="0" collapsed="false">
      <c r="K5413" s="32" t="str">
        <f aca="false">IF(H5413="","",I5413*VLOOKUP(H5413,Kurse!$A$2:$B$5,2))</f>
        <v/>
      </c>
    </row>
    <row r="5414" customFormat="false" ht="12.8" hidden="false" customHeight="false" outlineLevel="0" collapsed="false">
      <c r="K5414" s="32" t="str">
        <f aca="false">IF(H5414="","",I5414*VLOOKUP(H5414,Kurse!$A$2:$B$5,2))</f>
        <v/>
      </c>
    </row>
    <row r="5415" customFormat="false" ht="12.8" hidden="false" customHeight="false" outlineLevel="0" collapsed="false">
      <c r="K5415" s="32" t="str">
        <f aca="false">IF(H5415="","",I5415*VLOOKUP(H5415,Kurse!$A$2:$B$5,2))</f>
        <v/>
      </c>
    </row>
    <row r="5416" customFormat="false" ht="12.8" hidden="false" customHeight="false" outlineLevel="0" collapsed="false">
      <c r="K5416" s="32" t="str">
        <f aca="false">IF(H5416="","",I5416*VLOOKUP(H5416,Kurse!$A$2:$B$5,2))</f>
        <v/>
      </c>
    </row>
    <row r="5417" customFormat="false" ht="12.8" hidden="false" customHeight="false" outlineLevel="0" collapsed="false">
      <c r="K5417" s="32" t="str">
        <f aca="false">IF(H5417="","",I5417*VLOOKUP(H5417,Kurse!$A$2:$B$5,2))</f>
        <v/>
      </c>
    </row>
    <row r="5418" customFormat="false" ht="12.8" hidden="false" customHeight="false" outlineLevel="0" collapsed="false">
      <c r="K5418" s="32" t="str">
        <f aca="false">IF(H5418="","",I5418*VLOOKUP(H5418,Kurse!$A$2:$B$5,2))</f>
        <v/>
      </c>
    </row>
    <row r="5419" customFormat="false" ht="12.8" hidden="false" customHeight="false" outlineLevel="0" collapsed="false">
      <c r="K5419" s="32" t="str">
        <f aca="false">IF(H5419="","",I5419*VLOOKUP(H5419,Kurse!$A$2:$B$5,2))</f>
        <v/>
      </c>
    </row>
    <row r="5420" customFormat="false" ht="12.8" hidden="false" customHeight="false" outlineLevel="0" collapsed="false">
      <c r="K5420" s="32" t="str">
        <f aca="false">IF(H5420="","",I5420*VLOOKUP(H5420,Kurse!$A$2:$B$5,2))</f>
        <v/>
      </c>
    </row>
    <row r="5421" customFormat="false" ht="12.8" hidden="false" customHeight="false" outlineLevel="0" collapsed="false">
      <c r="K5421" s="32" t="str">
        <f aca="false">IF(H5421="","",I5421*VLOOKUP(H5421,Kurse!$A$2:$B$5,2))</f>
        <v/>
      </c>
    </row>
    <row r="5422" customFormat="false" ht="12.8" hidden="false" customHeight="false" outlineLevel="0" collapsed="false">
      <c r="K5422" s="32" t="str">
        <f aca="false">IF(H5422="","",I5422*VLOOKUP(H5422,Kurse!$A$2:$B$5,2))</f>
        <v/>
      </c>
    </row>
    <row r="5423" customFormat="false" ht="12.8" hidden="false" customHeight="false" outlineLevel="0" collapsed="false">
      <c r="K5423" s="32" t="str">
        <f aca="false">IF(H5423="","",I5423*VLOOKUP(H5423,Kurse!$A$2:$B$5,2))</f>
        <v/>
      </c>
    </row>
    <row r="5424" customFormat="false" ht="12.8" hidden="false" customHeight="false" outlineLevel="0" collapsed="false">
      <c r="K5424" s="32" t="str">
        <f aca="false">IF(H5424="","",I5424*VLOOKUP(H5424,Kurse!$A$2:$B$5,2))</f>
        <v/>
      </c>
    </row>
    <row r="5425" customFormat="false" ht="12.8" hidden="false" customHeight="false" outlineLevel="0" collapsed="false">
      <c r="K5425" s="32" t="str">
        <f aca="false">IF(H5425="","",I5425*VLOOKUP(H5425,Kurse!$A$2:$B$5,2))</f>
        <v/>
      </c>
    </row>
    <row r="5426" customFormat="false" ht="12.8" hidden="false" customHeight="false" outlineLevel="0" collapsed="false">
      <c r="K5426" s="32" t="str">
        <f aca="false">IF(H5426="","",I5426*VLOOKUP(H5426,Kurse!$A$2:$B$5,2))</f>
        <v/>
      </c>
    </row>
    <row r="5427" customFormat="false" ht="12.8" hidden="false" customHeight="false" outlineLevel="0" collapsed="false">
      <c r="K5427" s="32" t="str">
        <f aca="false">IF(H5427="","",I5427*VLOOKUP(H5427,Kurse!$A$2:$B$5,2))</f>
        <v/>
      </c>
    </row>
    <row r="5428" customFormat="false" ht="12.8" hidden="false" customHeight="false" outlineLevel="0" collapsed="false">
      <c r="K5428" s="32" t="str">
        <f aca="false">IF(H5428="","",I5428*VLOOKUP(H5428,Kurse!$A$2:$B$5,2))</f>
        <v/>
      </c>
    </row>
    <row r="5429" customFormat="false" ht="12.8" hidden="false" customHeight="false" outlineLevel="0" collapsed="false">
      <c r="K5429" s="32" t="str">
        <f aca="false">IF(H5429="","",I5429*VLOOKUP(H5429,Kurse!$A$2:$B$5,2))</f>
        <v/>
      </c>
    </row>
    <row r="5430" customFormat="false" ht="12.8" hidden="false" customHeight="false" outlineLevel="0" collapsed="false">
      <c r="K5430" s="32" t="str">
        <f aca="false">IF(H5430="","",I5430*VLOOKUP(H5430,Kurse!$A$2:$B$5,2))</f>
        <v/>
      </c>
    </row>
    <row r="5431" customFormat="false" ht="12.8" hidden="false" customHeight="false" outlineLevel="0" collapsed="false">
      <c r="K5431" s="32" t="str">
        <f aca="false">IF(H5431="","",I5431*VLOOKUP(H5431,Kurse!$A$2:$B$5,2))</f>
        <v/>
      </c>
    </row>
    <row r="5432" customFormat="false" ht="12.8" hidden="false" customHeight="false" outlineLevel="0" collapsed="false">
      <c r="K5432" s="32" t="str">
        <f aca="false">IF(H5432="","",I5432*VLOOKUP(H5432,Kurse!$A$2:$B$5,2))</f>
        <v/>
      </c>
    </row>
    <row r="5433" customFormat="false" ht="12.8" hidden="false" customHeight="false" outlineLevel="0" collapsed="false">
      <c r="K5433" s="32" t="str">
        <f aca="false">IF(H5433="","",I5433*VLOOKUP(H5433,Kurse!$A$2:$B$5,2))</f>
        <v/>
      </c>
    </row>
    <row r="5434" customFormat="false" ht="12.8" hidden="false" customHeight="false" outlineLevel="0" collapsed="false">
      <c r="K5434" s="32" t="str">
        <f aca="false">IF(H5434="","",I5434*VLOOKUP(H5434,Kurse!$A$2:$B$5,2))</f>
        <v/>
      </c>
    </row>
    <row r="5435" customFormat="false" ht="12.8" hidden="false" customHeight="false" outlineLevel="0" collapsed="false">
      <c r="K5435" s="32" t="str">
        <f aca="false">IF(H5435="","",I5435*VLOOKUP(H5435,Kurse!$A$2:$B$5,2))</f>
        <v/>
      </c>
    </row>
    <row r="5436" customFormat="false" ht="12.8" hidden="false" customHeight="false" outlineLevel="0" collapsed="false">
      <c r="K5436" s="32" t="str">
        <f aca="false">IF(H5436="","",I5436*VLOOKUP(H5436,Kurse!$A$2:$B$5,2))</f>
        <v/>
      </c>
    </row>
    <row r="5437" customFormat="false" ht="12.8" hidden="false" customHeight="false" outlineLevel="0" collapsed="false">
      <c r="K5437" s="32" t="str">
        <f aca="false">IF(H5437="","",I5437*VLOOKUP(H5437,Kurse!$A$2:$B$5,2))</f>
        <v/>
      </c>
    </row>
    <row r="5438" customFormat="false" ht="12.8" hidden="false" customHeight="false" outlineLevel="0" collapsed="false">
      <c r="K5438" s="32" t="str">
        <f aca="false">IF(H5438="","",I5438*VLOOKUP(H5438,Kurse!$A$2:$B$5,2))</f>
        <v/>
      </c>
    </row>
    <row r="5439" customFormat="false" ht="12.8" hidden="false" customHeight="false" outlineLevel="0" collapsed="false">
      <c r="K5439" s="32" t="str">
        <f aca="false">IF(H5439="","",I5439*VLOOKUP(H5439,Kurse!$A$2:$B$5,2))</f>
        <v/>
      </c>
    </row>
    <row r="5440" customFormat="false" ht="12.8" hidden="false" customHeight="false" outlineLevel="0" collapsed="false">
      <c r="K5440" s="32" t="str">
        <f aca="false">IF(H5440="","",I5440*VLOOKUP(H5440,Kurse!$A$2:$B$5,2))</f>
        <v/>
      </c>
    </row>
    <row r="5441" customFormat="false" ht="12.8" hidden="false" customHeight="false" outlineLevel="0" collapsed="false">
      <c r="K5441" s="32" t="str">
        <f aca="false">IF(H5441="","",I5441*VLOOKUP(H5441,Kurse!$A$2:$B$5,2))</f>
        <v/>
      </c>
    </row>
    <row r="5442" customFormat="false" ht="12.8" hidden="false" customHeight="false" outlineLevel="0" collapsed="false">
      <c r="K5442" s="32" t="str">
        <f aca="false">IF(H5442="","",I5442*VLOOKUP(H5442,Kurse!$A$2:$B$5,2))</f>
        <v/>
      </c>
    </row>
    <row r="5443" customFormat="false" ht="12.8" hidden="false" customHeight="false" outlineLevel="0" collapsed="false">
      <c r="K5443" s="32" t="str">
        <f aca="false">IF(H5443="","",I5443*VLOOKUP(H5443,Kurse!$A$2:$B$5,2))</f>
        <v/>
      </c>
    </row>
    <row r="5444" customFormat="false" ht="12.8" hidden="false" customHeight="false" outlineLevel="0" collapsed="false">
      <c r="K5444" s="32" t="str">
        <f aca="false">IF(H5444="","",I5444*VLOOKUP(H5444,Kurse!$A$2:$B$5,2))</f>
        <v/>
      </c>
    </row>
    <row r="5445" customFormat="false" ht="12.8" hidden="false" customHeight="false" outlineLevel="0" collapsed="false">
      <c r="K5445" s="32" t="str">
        <f aca="false">IF(H5445="","",I5445*VLOOKUP(H5445,Kurse!$A$2:$B$5,2))</f>
        <v/>
      </c>
    </row>
    <row r="5446" customFormat="false" ht="12.8" hidden="false" customHeight="false" outlineLevel="0" collapsed="false">
      <c r="K5446" s="32" t="str">
        <f aca="false">IF(H5446="","",I5446*VLOOKUP(H5446,Kurse!$A$2:$B$5,2))</f>
        <v/>
      </c>
    </row>
    <row r="5447" customFormat="false" ht="12.8" hidden="false" customHeight="false" outlineLevel="0" collapsed="false">
      <c r="K5447" s="32" t="str">
        <f aca="false">IF(H5447="","",I5447*VLOOKUP(H5447,Kurse!$A$2:$B$5,2))</f>
        <v/>
      </c>
    </row>
    <row r="5448" customFormat="false" ht="12.8" hidden="false" customHeight="false" outlineLevel="0" collapsed="false">
      <c r="K5448" s="32" t="str">
        <f aca="false">IF(H5448="","",I5448*VLOOKUP(H5448,Kurse!$A$2:$B$5,2))</f>
        <v/>
      </c>
    </row>
    <row r="5449" customFormat="false" ht="12.8" hidden="false" customHeight="false" outlineLevel="0" collapsed="false">
      <c r="K5449" s="32" t="str">
        <f aca="false">IF(H5449="","",I5449*VLOOKUP(H5449,Kurse!$A$2:$B$5,2))</f>
        <v/>
      </c>
    </row>
    <row r="5450" customFormat="false" ht="12.8" hidden="false" customHeight="false" outlineLevel="0" collapsed="false">
      <c r="K5450" s="32" t="str">
        <f aca="false">IF(H5450="","",I5450*VLOOKUP(H5450,Kurse!$A$2:$B$5,2))</f>
        <v/>
      </c>
    </row>
    <row r="5451" customFormat="false" ht="12.8" hidden="false" customHeight="false" outlineLevel="0" collapsed="false">
      <c r="K5451" s="32" t="str">
        <f aca="false">IF(H5451="","",I5451*VLOOKUP(H5451,Kurse!$A$2:$B$5,2))</f>
        <v/>
      </c>
    </row>
    <row r="5452" customFormat="false" ht="12.8" hidden="false" customHeight="false" outlineLevel="0" collapsed="false">
      <c r="K5452" s="32" t="str">
        <f aca="false">IF(H5452="","",I5452*VLOOKUP(H5452,Kurse!$A$2:$B$5,2))</f>
        <v/>
      </c>
    </row>
    <row r="5453" customFormat="false" ht="12.8" hidden="false" customHeight="false" outlineLevel="0" collapsed="false">
      <c r="K5453" s="32" t="str">
        <f aca="false">IF(H5453="","",I5453*VLOOKUP(H5453,Kurse!$A$2:$B$5,2))</f>
        <v/>
      </c>
    </row>
    <row r="5454" customFormat="false" ht="12.8" hidden="false" customHeight="false" outlineLevel="0" collapsed="false">
      <c r="K5454" s="32" t="str">
        <f aca="false">IF(H5454="","",I5454*VLOOKUP(H5454,Kurse!$A$2:$B$5,2))</f>
        <v/>
      </c>
    </row>
    <row r="5455" customFormat="false" ht="12.8" hidden="false" customHeight="false" outlineLevel="0" collapsed="false">
      <c r="K5455" s="32" t="str">
        <f aca="false">IF(H5455="","",I5455*VLOOKUP(H5455,Kurse!$A$2:$B$5,2))</f>
        <v/>
      </c>
    </row>
    <row r="5456" customFormat="false" ht="12.8" hidden="false" customHeight="false" outlineLevel="0" collapsed="false">
      <c r="K5456" s="32" t="str">
        <f aca="false">IF(H5456="","",I5456*VLOOKUP(H5456,Kurse!$A$2:$B$5,2))</f>
        <v/>
      </c>
    </row>
    <row r="5457" customFormat="false" ht="12.8" hidden="false" customHeight="false" outlineLevel="0" collapsed="false">
      <c r="K5457" s="32" t="str">
        <f aca="false">IF(H5457="","",I5457*VLOOKUP(H5457,Kurse!$A$2:$B$5,2))</f>
        <v/>
      </c>
    </row>
    <row r="5458" customFormat="false" ht="12.8" hidden="false" customHeight="false" outlineLevel="0" collapsed="false">
      <c r="K5458" s="32" t="str">
        <f aca="false">IF(H5458="","",I5458*VLOOKUP(H5458,Kurse!$A$2:$B$5,2))</f>
        <v/>
      </c>
    </row>
    <row r="5459" customFormat="false" ht="12.8" hidden="false" customHeight="false" outlineLevel="0" collapsed="false">
      <c r="K5459" s="32" t="str">
        <f aca="false">IF(H5459="","",I5459*VLOOKUP(H5459,Kurse!$A$2:$B$5,2))</f>
        <v/>
      </c>
    </row>
    <row r="5460" customFormat="false" ht="12.8" hidden="false" customHeight="false" outlineLevel="0" collapsed="false">
      <c r="K5460" s="32" t="str">
        <f aca="false">IF(H5460="","",I5460*VLOOKUP(H5460,Kurse!$A$2:$B$5,2))</f>
        <v/>
      </c>
    </row>
    <row r="5461" customFormat="false" ht="12.8" hidden="false" customHeight="false" outlineLevel="0" collapsed="false">
      <c r="K5461" s="32" t="str">
        <f aca="false">IF(H5461="","",I5461*VLOOKUP(H5461,Kurse!$A$2:$B$5,2))</f>
        <v/>
      </c>
    </row>
    <row r="5462" customFormat="false" ht="12.8" hidden="false" customHeight="false" outlineLevel="0" collapsed="false">
      <c r="K5462" s="32" t="str">
        <f aca="false">IF(H5462="","",I5462*VLOOKUP(H5462,Kurse!$A$2:$B$5,2))</f>
        <v/>
      </c>
    </row>
    <row r="5463" customFormat="false" ht="12.8" hidden="false" customHeight="false" outlineLevel="0" collapsed="false">
      <c r="K5463" s="32" t="str">
        <f aca="false">IF(H5463="","",I5463*VLOOKUP(H5463,Kurse!$A$2:$B$5,2))</f>
        <v/>
      </c>
    </row>
    <row r="5464" customFormat="false" ht="12.8" hidden="false" customHeight="false" outlineLevel="0" collapsed="false">
      <c r="K5464" s="32" t="str">
        <f aca="false">IF(H5464="","",I5464*VLOOKUP(H5464,Kurse!$A$2:$B$5,2))</f>
        <v/>
      </c>
    </row>
    <row r="5465" customFormat="false" ht="12.8" hidden="false" customHeight="false" outlineLevel="0" collapsed="false">
      <c r="K5465" s="32" t="str">
        <f aca="false">IF(H5465="","",I5465*VLOOKUP(H5465,Kurse!$A$2:$B$5,2))</f>
        <v/>
      </c>
    </row>
    <row r="5466" customFormat="false" ht="12.8" hidden="false" customHeight="false" outlineLevel="0" collapsed="false">
      <c r="K5466" s="32" t="str">
        <f aca="false">IF(H5466="","",I5466*VLOOKUP(H5466,Kurse!$A$2:$B$5,2))</f>
        <v/>
      </c>
    </row>
    <row r="5467" customFormat="false" ht="12.8" hidden="false" customHeight="false" outlineLevel="0" collapsed="false">
      <c r="K5467" s="32" t="str">
        <f aca="false">IF(H5467="","",I5467*VLOOKUP(H5467,Kurse!$A$2:$B$5,2))</f>
        <v/>
      </c>
    </row>
    <row r="5468" customFormat="false" ht="12.8" hidden="false" customHeight="false" outlineLevel="0" collapsed="false">
      <c r="K5468" s="32" t="str">
        <f aca="false">IF(H5468="","",I5468*VLOOKUP(H5468,Kurse!$A$2:$B$5,2))</f>
        <v/>
      </c>
    </row>
    <row r="5469" customFormat="false" ht="12.8" hidden="false" customHeight="false" outlineLevel="0" collapsed="false">
      <c r="K5469" s="32" t="str">
        <f aca="false">IF(H5469="","",I5469*VLOOKUP(H5469,Kurse!$A$2:$B$5,2))</f>
        <v/>
      </c>
    </row>
    <row r="5470" customFormat="false" ht="12.8" hidden="false" customHeight="false" outlineLevel="0" collapsed="false">
      <c r="K5470" s="32" t="str">
        <f aca="false">IF(H5470="","",I5470*VLOOKUP(H5470,Kurse!$A$2:$B$5,2))</f>
        <v/>
      </c>
    </row>
    <row r="5471" customFormat="false" ht="12.8" hidden="false" customHeight="false" outlineLevel="0" collapsed="false">
      <c r="K5471" s="32" t="str">
        <f aca="false">IF(H5471="","",I5471*VLOOKUP(H5471,Kurse!$A$2:$B$5,2))</f>
        <v/>
      </c>
    </row>
    <row r="5472" customFormat="false" ht="12.8" hidden="false" customHeight="false" outlineLevel="0" collapsed="false">
      <c r="K5472" s="32" t="str">
        <f aca="false">IF(H5472="","",I5472*VLOOKUP(H5472,Kurse!$A$2:$B$5,2))</f>
        <v/>
      </c>
    </row>
    <row r="5473" customFormat="false" ht="12.8" hidden="false" customHeight="false" outlineLevel="0" collapsed="false">
      <c r="K5473" s="32" t="str">
        <f aca="false">IF(H5473="","",I5473*VLOOKUP(H5473,Kurse!$A$2:$B$5,2))</f>
        <v/>
      </c>
    </row>
    <row r="5474" customFormat="false" ht="12.8" hidden="false" customHeight="false" outlineLevel="0" collapsed="false">
      <c r="K5474" s="32" t="str">
        <f aca="false">IF(H5474="","",I5474*VLOOKUP(H5474,Kurse!$A$2:$B$5,2))</f>
        <v/>
      </c>
    </row>
    <row r="5475" customFormat="false" ht="12.8" hidden="false" customHeight="false" outlineLevel="0" collapsed="false">
      <c r="K5475" s="32" t="str">
        <f aca="false">IF(H5475="","",I5475*VLOOKUP(H5475,Kurse!$A$2:$B$5,2))</f>
        <v/>
      </c>
    </row>
    <row r="5476" customFormat="false" ht="12.8" hidden="false" customHeight="false" outlineLevel="0" collapsed="false">
      <c r="K5476" s="32" t="str">
        <f aca="false">IF(H5476="","",I5476*VLOOKUP(H5476,Kurse!$A$2:$B$5,2))</f>
        <v/>
      </c>
    </row>
    <row r="5477" customFormat="false" ht="12.8" hidden="false" customHeight="false" outlineLevel="0" collapsed="false">
      <c r="K5477" s="32" t="str">
        <f aca="false">IF(H5477="","",I5477*VLOOKUP(H5477,Kurse!$A$2:$B$5,2))</f>
        <v/>
      </c>
    </row>
    <row r="5478" customFormat="false" ht="12.8" hidden="false" customHeight="false" outlineLevel="0" collapsed="false">
      <c r="K5478" s="32" t="str">
        <f aca="false">IF(H5478="","",I5478*VLOOKUP(H5478,Kurse!$A$2:$B$5,2))</f>
        <v/>
      </c>
    </row>
    <row r="5479" customFormat="false" ht="12.8" hidden="false" customHeight="false" outlineLevel="0" collapsed="false">
      <c r="K5479" s="32" t="str">
        <f aca="false">IF(H5479="","",I5479*VLOOKUP(H5479,Kurse!$A$2:$B$5,2))</f>
        <v/>
      </c>
    </row>
    <row r="5480" customFormat="false" ht="12.8" hidden="false" customHeight="false" outlineLevel="0" collapsed="false">
      <c r="K5480" s="32" t="str">
        <f aca="false">IF(H5480="","",I5480*VLOOKUP(H5480,Kurse!$A$2:$B$5,2))</f>
        <v/>
      </c>
    </row>
    <row r="5481" customFormat="false" ht="12.8" hidden="false" customHeight="false" outlineLevel="0" collapsed="false">
      <c r="K5481" s="32" t="str">
        <f aca="false">IF(H5481="","",I5481*VLOOKUP(H5481,Kurse!$A$2:$B$5,2))</f>
        <v/>
      </c>
    </row>
    <row r="5482" customFormat="false" ht="12.8" hidden="false" customHeight="false" outlineLevel="0" collapsed="false">
      <c r="K5482" s="32" t="str">
        <f aca="false">IF(H5482="","",I5482*VLOOKUP(H5482,Kurse!$A$2:$B$5,2))</f>
        <v/>
      </c>
    </row>
    <row r="5483" customFormat="false" ht="12.8" hidden="false" customHeight="false" outlineLevel="0" collapsed="false">
      <c r="K5483" s="32" t="str">
        <f aca="false">IF(H5483="","",I5483*VLOOKUP(H5483,Kurse!$A$2:$B$5,2))</f>
        <v/>
      </c>
    </row>
    <row r="5484" customFormat="false" ht="12.8" hidden="false" customHeight="false" outlineLevel="0" collapsed="false">
      <c r="K5484" s="32" t="str">
        <f aca="false">IF(H5484="","",I5484*VLOOKUP(H5484,Kurse!$A$2:$B$5,2))</f>
        <v/>
      </c>
    </row>
    <row r="5485" customFormat="false" ht="12.8" hidden="false" customHeight="false" outlineLevel="0" collapsed="false">
      <c r="K5485" s="32" t="str">
        <f aca="false">IF(H5485="","",I5485*VLOOKUP(H5485,Kurse!$A$2:$B$5,2))</f>
        <v/>
      </c>
    </row>
    <row r="5486" customFormat="false" ht="12.8" hidden="false" customHeight="false" outlineLevel="0" collapsed="false">
      <c r="K5486" s="32" t="str">
        <f aca="false">IF(H5486="","",I5486*VLOOKUP(H5486,Kurse!$A$2:$B$5,2))</f>
        <v/>
      </c>
    </row>
    <row r="5487" customFormat="false" ht="12.8" hidden="false" customHeight="false" outlineLevel="0" collapsed="false">
      <c r="K5487" s="32" t="str">
        <f aca="false">IF(H5487="","",I5487*VLOOKUP(H5487,Kurse!$A$2:$B$5,2))</f>
        <v/>
      </c>
    </row>
    <row r="5488" customFormat="false" ht="12.8" hidden="false" customHeight="false" outlineLevel="0" collapsed="false">
      <c r="K5488" s="32" t="str">
        <f aca="false">IF(H5488="","",I5488*VLOOKUP(H5488,Kurse!$A$2:$B$5,2))</f>
        <v/>
      </c>
    </row>
    <row r="5489" customFormat="false" ht="12.8" hidden="false" customHeight="false" outlineLevel="0" collapsed="false">
      <c r="K5489" s="32" t="str">
        <f aca="false">IF(H5489="","",I5489*VLOOKUP(H5489,Kurse!$A$2:$B$5,2))</f>
        <v/>
      </c>
    </row>
    <row r="5490" customFormat="false" ht="12.8" hidden="false" customHeight="false" outlineLevel="0" collapsed="false">
      <c r="K5490" s="32" t="str">
        <f aca="false">IF(H5490="","",I5490*VLOOKUP(H5490,Kurse!$A$2:$B$5,2))</f>
        <v/>
      </c>
    </row>
    <row r="5491" customFormat="false" ht="12.8" hidden="false" customHeight="false" outlineLevel="0" collapsed="false">
      <c r="K5491" s="32" t="str">
        <f aca="false">IF(H5491="","",I5491*VLOOKUP(H5491,Kurse!$A$2:$B$5,2))</f>
        <v/>
      </c>
    </row>
    <row r="5492" customFormat="false" ht="12.8" hidden="false" customHeight="false" outlineLevel="0" collapsed="false">
      <c r="K5492" s="32" t="str">
        <f aca="false">IF(H5492="","",I5492*VLOOKUP(H5492,Kurse!$A$2:$B$5,2))</f>
        <v/>
      </c>
    </row>
    <row r="5493" customFormat="false" ht="12.8" hidden="false" customHeight="false" outlineLevel="0" collapsed="false">
      <c r="K5493" s="32" t="str">
        <f aca="false">IF(H5493="","",I5493*VLOOKUP(H5493,Kurse!$A$2:$B$5,2))</f>
        <v/>
      </c>
    </row>
    <row r="5494" customFormat="false" ht="12.8" hidden="false" customHeight="false" outlineLevel="0" collapsed="false">
      <c r="K5494" s="32" t="str">
        <f aca="false">IF(H5494="","",I5494*VLOOKUP(H5494,Kurse!$A$2:$B$5,2))</f>
        <v/>
      </c>
    </row>
    <row r="5495" customFormat="false" ht="12.8" hidden="false" customHeight="false" outlineLevel="0" collapsed="false">
      <c r="K5495" s="32" t="str">
        <f aca="false">IF(H5495="","",I5495*VLOOKUP(H5495,Kurse!$A$2:$B$5,2))</f>
        <v/>
      </c>
    </row>
    <row r="5496" customFormat="false" ht="12.8" hidden="false" customHeight="false" outlineLevel="0" collapsed="false">
      <c r="K5496" s="32" t="str">
        <f aca="false">IF(H5496="","",I5496*VLOOKUP(H5496,Kurse!$A$2:$B$5,2))</f>
        <v/>
      </c>
    </row>
    <row r="5497" customFormat="false" ht="12.8" hidden="false" customHeight="false" outlineLevel="0" collapsed="false">
      <c r="K5497" s="32" t="str">
        <f aca="false">IF(H5497="","",I5497*VLOOKUP(H5497,Kurse!$A$2:$B$5,2))</f>
        <v/>
      </c>
    </row>
    <row r="5498" customFormat="false" ht="12.8" hidden="false" customHeight="false" outlineLevel="0" collapsed="false">
      <c r="K5498" s="32" t="str">
        <f aca="false">IF(H5498="","",I5498*VLOOKUP(H5498,Kurse!$A$2:$B$5,2))</f>
        <v/>
      </c>
    </row>
    <row r="5499" customFormat="false" ht="12.8" hidden="false" customHeight="false" outlineLevel="0" collapsed="false">
      <c r="K5499" s="32" t="str">
        <f aca="false">IF(H5499="","",I5499*VLOOKUP(H5499,Kurse!$A$2:$B$5,2))</f>
        <v/>
      </c>
    </row>
    <row r="5500" customFormat="false" ht="12.8" hidden="false" customHeight="false" outlineLevel="0" collapsed="false">
      <c r="K5500" s="32" t="str">
        <f aca="false">IF(H5500="","",I5500*VLOOKUP(H5500,Kurse!$A$2:$B$5,2))</f>
        <v/>
      </c>
    </row>
    <row r="5501" customFormat="false" ht="12.8" hidden="false" customHeight="false" outlineLevel="0" collapsed="false">
      <c r="K5501" s="32" t="str">
        <f aca="false">IF(H5501="","",I5501*VLOOKUP(H5501,Kurse!$A$2:$B$5,2))</f>
        <v/>
      </c>
    </row>
    <row r="5502" customFormat="false" ht="12.8" hidden="false" customHeight="false" outlineLevel="0" collapsed="false">
      <c r="K5502" s="32" t="str">
        <f aca="false">IF(H5502="","",I5502*VLOOKUP(H5502,Kurse!$A$2:$B$5,2))</f>
        <v/>
      </c>
    </row>
    <row r="5503" customFormat="false" ht="12.8" hidden="false" customHeight="false" outlineLevel="0" collapsed="false">
      <c r="K5503" s="32" t="str">
        <f aca="false">IF(H5503="","",I5503*VLOOKUP(H5503,Kurse!$A$2:$B$5,2))</f>
        <v/>
      </c>
    </row>
    <row r="5504" customFormat="false" ht="12.8" hidden="false" customHeight="false" outlineLevel="0" collapsed="false">
      <c r="K5504" s="32" t="str">
        <f aca="false">IF(H5504="","",I5504*VLOOKUP(H5504,Kurse!$A$2:$B$5,2))</f>
        <v/>
      </c>
    </row>
    <row r="5505" customFormat="false" ht="12.8" hidden="false" customHeight="false" outlineLevel="0" collapsed="false">
      <c r="K5505" s="32" t="str">
        <f aca="false">IF(H5505="","",I5505*VLOOKUP(H5505,Kurse!$A$2:$B$5,2))</f>
        <v/>
      </c>
    </row>
    <row r="5506" customFormat="false" ht="12.8" hidden="false" customHeight="false" outlineLevel="0" collapsed="false">
      <c r="K5506" s="32" t="str">
        <f aca="false">IF(H5506="","",I5506*VLOOKUP(H5506,Kurse!$A$2:$B$5,2))</f>
        <v/>
      </c>
    </row>
    <row r="5507" customFormat="false" ht="12.8" hidden="false" customHeight="false" outlineLevel="0" collapsed="false">
      <c r="K5507" s="32" t="str">
        <f aca="false">IF(H5507="","",I5507*VLOOKUP(H5507,Kurse!$A$2:$B$5,2))</f>
        <v/>
      </c>
    </row>
    <row r="5508" customFormat="false" ht="12.8" hidden="false" customHeight="false" outlineLevel="0" collapsed="false">
      <c r="K5508" s="32" t="str">
        <f aca="false">IF(H5508="","",I5508*VLOOKUP(H5508,Kurse!$A$2:$B$5,2))</f>
        <v/>
      </c>
    </row>
    <row r="5509" customFormat="false" ht="12.8" hidden="false" customHeight="false" outlineLevel="0" collapsed="false">
      <c r="K5509" s="32" t="str">
        <f aca="false">IF(H5509="","",I5509*VLOOKUP(H5509,Kurse!$A$2:$B$5,2))</f>
        <v/>
      </c>
    </row>
    <row r="5510" customFormat="false" ht="12.8" hidden="false" customHeight="false" outlineLevel="0" collapsed="false">
      <c r="K5510" s="32" t="str">
        <f aca="false">IF(H5510="","",I5510*VLOOKUP(H5510,Kurse!$A$2:$B$5,2))</f>
        <v/>
      </c>
    </row>
    <row r="5511" customFormat="false" ht="12.8" hidden="false" customHeight="false" outlineLevel="0" collapsed="false">
      <c r="K5511" s="32" t="str">
        <f aca="false">IF(H5511="","",I5511*VLOOKUP(H5511,Kurse!$A$2:$B$5,2))</f>
        <v/>
      </c>
    </row>
    <row r="5512" customFormat="false" ht="12.8" hidden="false" customHeight="false" outlineLevel="0" collapsed="false">
      <c r="K5512" s="32" t="str">
        <f aca="false">IF(H5512="","",I5512*VLOOKUP(H5512,Kurse!$A$2:$B$5,2))</f>
        <v/>
      </c>
    </row>
    <row r="5513" customFormat="false" ht="12.8" hidden="false" customHeight="false" outlineLevel="0" collapsed="false">
      <c r="K5513" s="32" t="str">
        <f aca="false">IF(H5513="","",I5513*VLOOKUP(H5513,Kurse!$A$2:$B$5,2))</f>
        <v/>
      </c>
    </row>
    <row r="5514" customFormat="false" ht="12.8" hidden="false" customHeight="false" outlineLevel="0" collapsed="false">
      <c r="K5514" s="32" t="str">
        <f aca="false">IF(H5514="","",I5514*VLOOKUP(H5514,Kurse!$A$2:$B$5,2))</f>
        <v/>
      </c>
    </row>
    <row r="5515" customFormat="false" ht="12.8" hidden="false" customHeight="false" outlineLevel="0" collapsed="false">
      <c r="K5515" s="32" t="str">
        <f aca="false">IF(H5515="","",I5515*VLOOKUP(H5515,Kurse!$A$2:$B$5,2))</f>
        <v/>
      </c>
    </row>
    <row r="5516" customFormat="false" ht="12.8" hidden="false" customHeight="false" outlineLevel="0" collapsed="false">
      <c r="K5516" s="32" t="str">
        <f aca="false">IF(H5516="","",I5516*VLOOKUP(H5516,Kurse!$A$2:$B$5,2))</f>
        <v/>
      </c>
    </row>
    <row r="5517" customFormat="false" ht="12.8" hidden="false" customHeight="false" outlineLevel="0" collapsed="false">
      <c r="K5517" s="32" t="str">
        <f aca="false">IF(H5517="","",I5517*VLOOKUP(H5517,Kurse!$A$2:$B$5,2))</f>
        <v/>
      </c>
    </row>
    <row r="5518" customFormat="false" ht="12.8" hidden="false" customHeight="false" outlineLevel="0" collapsed="false">
      <c r="K5518" s="32" t="str">
        <f aca="false">IF(H5518="","",I5518*VLOOKUP(H5518,Kurse!$A$2:$B$5,2))</f>
        <v/>
      </c>
    </row>
    <row r="5519" customFormat="false" ht="12.8" hidden="false" customHeight="false" outlineLevel="0" collapsed="false">
      <c r="K5519" s="32" t="str">
        <f aca="false">IF(H5519="","",I5519*VLOOKUP(H5519,Kurse!$A$2:$B$5,2))</f>
        <v/>
      </c>
    </row>
    <row r="5520" customFormat="false" ht="12.8" hidden="false" customHeight="false" outlineLevel="0" collapsed="false">
      <c r="K5520" s="32" t="str">
        <f aca="false">IF(H5520="","",I5520*VLOOKUP(H5520,Kurse!$A$2:$B$5,2))</f>
        <v/>
      </c>
    </row>
    <row r="5521" customFormat="false" ht="12.8" hidden="false" customHeight="false" outlineLevel="0" collapsed="false">
      <c r="K5521" s="32" t="str">
        <f aca="false">IF(H5521="","",I5521*VLOOKUP(H5521,Kurse!$A$2:$B$5,2))</f>
        <v/>
      </c>
    </row>
    <row r="5522" customFormat="false" ht="12.8" hidden="false" customHeight="false" outlineLevel="0" collapsed="false">
      <c r="K5522" s="32" t="str">
        <f aca="false">IF(H5522="","",I5522*VLOOKUP(H5522,Kurse!$A$2:$B$5,2))</f>
        <v/>
      </c>
    </row>
    <row r="5523" customFormat="false" ht="12.8" hidden="false" customHeight="false" outlineLevel="0" collapsed="false">
      <c r="K5523" s="32" t="str">
        <f aca="false">IF(H5523="","",I5523*VLOOKUP(H5523,Kurse!$A$2:$B$5,2))</f>
        <v/>
      </c>
    </row>
    <row r="5524" customFormat="false" ht="12.8" hidden="false" customHeight="false" outlineLevel="0" collapsed="false">
      <c r="K5524" s="32" t="str">
        <f aca="false">IF(H5524="","",I5524*VLOOKUP(H5524,Kurse!$A$2:$B$5,2))</f>
        <v/>
      </c>
    </row>
    <row r="5525" customFormat="false" ht="12.8" hidden="false" customHeight="false" outlineLevel="0" collapsed="false">
      <c r="K5525" s="32" t="str">
        <f aca="false">IF(H5525="","",I5525*VLOOKUP(H5525,Kurse!$A$2:$B$5,2))</f>
        <v/>
      </c>
    </row>
    <row r="5526" customFormat="false" ht="12.8" hidden="false" customHeight="false" outlineLevel="0" collapsed="false">
      <c r="K5526" s="32" t="str">
        <f aca="false">IF(H5526="","",I5526*VLOOKUP(H5526,Kurse!$A$2:$B$5,2))</f>
        <v/>
      </c>
    </row>
    <row r="5527" customFormat="false" ht="12.8" hidden="false" customHeight="false" outlineLevel="0" collapsed="false">
      <c r="K5527" s="32" t="str">
        <f aca="false">IF(H5527="","",I5527*VLOOKUP(H5527,Kurse!$A$2:$B$5,2))</f>
        <v/>
      </c>
    </row>
    <row r="5528" customFormat="false" ht="12.8" hidden="false" customHeight="false" outlineLevel="0" collapsed="false">
      <c r="K5528" s="32" t="str">
        <f aca="false">IF(H5528="","",I5528*VLOOKUP(H5528,Kurse!$A$2:$B$5,2))</f>
        <v/>
      </c>
    </row>
    <row r="5529" customFormat="false" ht="12.8" hidden="false" customHeight="false" outlineLevel="0" collapsed="false">
      <c r="K5529" s="32" t="str">
        <f aca="false">IF(H5529="","",I5529*VLOOKUP(H5529,Kurse!$A$2:$B$5,2))</f>
        <v/>
      </c>
    </row>
    <row r="5530" customFormat="false" ht="12.8" hidden="false" customHeight="false" outlineLevel="0" collapsed="false">
      <c r="K5530" s="32" t="str">
        <f aca="false">IF(H5530="","",I5530*VLOOKUP(H5530,Kurse!$A$2:$B$5,2))</f>
        <v/>
      </c>
    </row>
    <row r="5531" customFormat="false" ht="12.8" hidden="false" customHeight="false" outlineLevel="0" collapsed="false">
      <c r="K5531" s="32" t="str">
        <f aca="false">IF(H5531="","",I5531*VLOOKUP(H5531,Kurse!$A$2:$B$5,2))</f>
        <v/>
      </c>
    </row>
    <row r="5532" customFormat="false" ht="12.8" hidden="false" customHeight="false" outlineLevel="0" collapsed="false">
      <c r="K5532" s="32" t="str">
        <f aca="false">IF(H5532="","",I5532*VLOOKUP(H5532,Kurse!$A$2:$B$5,2))</f>
        <v/>
      </c>
    </row>
    <row r="5533" customFormat="false" ht="12.8" hidden="false" customHeight="false" outlineLevel="0" collapsed="false">
      <c r="K5533" s="32" t="str">
        <f aca="false">IF(H5533="","",I5533*VLOOKUP(H5533,Kurse!$A$2:$B$5,2))</f>
        <v/>
      </c>
    </row>
    <row r="5534" customFormat="false" ht="12.8" hidden="false" customHeight="false" outlineLevel="0" collapsed="false">
      <c r="K5534" s="32" t="str">
        <f aca="false">IF(H5534="","",I5534*VLOOKUP(H5534,Kurse!$A$2:$B$5,2))</f>
        <v/>
      </c>
    </row>
    <row r="5535" customFormat="false" ht="12.8" hidden="false" customHeight="false" outlineLevel="0" collapsed="false">
      <c r="K5535" s="32" t="str">
        <f aca="false">IF(H5535="","",I5535*VLOOKUP(H5535,Kurse!$A$2:$B$5,2))</f>
        <v/>
      </c>
    </row>
    <row r="5536" customFormat="false" ht="12.8" hidden="false" customHeight="false" outlineLevel="0" collapsed="false">
      <c r="K5536" s="32" t="str">
        <f aca="false">IF(H5536="","",I5536*VLOOKUP(H5536,Kurse!$A$2:$B$5,2))</f>
        <v/>
      </c>
    </row>
    <row r="5537" customFormat="false" ht="12.8" hidden="false" customHeight="false" outlineLevel="0" collapsed="false">
      <c r="K5537" s="32" t="str">
        <f aca="false">IF(H5537="","",I5537*VLOOKUP(H5537,Kurse!$A$2:$B$5,2))</f>
        <v/>
      </c>
    </row>
    <row r="5538" customFormat="false" ht="12.8" hidden="false" customHeight="false" outlineLevel="0" collapsed="false">
      <c r="K5538" s="32" t="str">
        <f aca="false">IF(H5538="","",I5538*VLOOKUP(H5538,Kurse!$A$2:$B$5,2))</f>
        <v/>
      </c>
    </row>
    <row r="5539" customFormat="false" ht="12.8" hidden="false" customHeight="false" outlineLevel="0" collapsed="false">
      <c r="K5539" s="32" t="str">
        <f aca="false">IF(H5539="","",I5539*VLOOKUP(H5539,Kurse!$A$2:$B$5,2))</f>
        <v/>
      </c>
    </row>
    <row r="5540" customFormat="false" ht="12.8" hidden="false" customHeight="false" outlineLevel="0" collapsed="false">
      <c r="K5540" s="32" t="str">
        <f aca="false">IF(H5540="","",I5540*VLOOKUP(H5540,Kurse!$A$2:$B$5,2))</f>
        <v/>
      </c>
    </row>
    <row r="5541" customFormat="false" ht="12.8" hidden="false" customHeight="false" outlineLevel="0" collapsed="false">
      <c r="K5541" s="32" t="str">
        <f aca="false">IF(H5541="","",I5541*VLOOKUP(H5541,Kurse!$A$2:$B$5,2))</f>
        <v/>
      </c>
    </row>
    <row r="5542" customFormat="false" ht="12.8" hidden="false" customHeight="false" outlineLevel="0" collapsed="false">
      <c r="K5542" s="32" t="str">
        <f aca="false">IF(H5542="","",I5542*VLOOKUP(H5542,Kurse!$A$2:$B$5,2))</f>
        <v/>
      </c>
    </row>
    <row r="5543" customFormat="false" ht="12.8" hidden="false" customHeight="false" outlineLevel="0" collapsed="false">
      <c r="K5543" s="32" t="str">
        <f aca="false">IF(H5543="","",I5543*VLOOKUP(H5543,Kurse!$A$2:$B$5,2))</f>
        <v/>
      </c>
    </row>
    <row r="5544" customFormat="false" ht="12.8" hidden="false" customHeight="false" outlineLevel="0" collapsed="false">
      <c r="K5544" s="32" t="str">
        <f aca="false">IF(H5544="","",I5544*VLOOKUP(H5544,Kurse!$A$2:$B$5,2))</f>
        <v/>
      </c>
    </row>
    <row r="5545" customFormat="false" ht="12.8" hidden="false" customHeight="false" outlineLevel="0" collapsed="false">
      <c r="K5545" s="32" t="str">
        <f aca="false">IF(H5545="","",I5545*VLOOKUP(H5545,Kurse!$A$2:$B$5,2))</f>
        <v/>
      </c>
    </row>
    <row r="5546" customFormat="false" ht="12.8" hidden="false" customHeight="false" outlineLevel="0" collapsed="false">
      <c r="K5546" s="32" t="str">
        <f aca="false">IF(H5546="","",I5546*VLOOKUP(H5546,Kurse!$A$2:$B$5,2))</f>
        <v/>
      </c>
    </row>
    <row r="5547" customFormat="false" ht="12.8" hidden="false" customHeight="false" outlineLevel="0" collapsed="false">
      <c r="K5547" s="32" t="str">
        <f aca="false">IF(H5547="","",I5547*VLOOKUP(H5547,Kurse!$A$2:$B$5,2))</f>
        <v/>
      </c>
    </row>
    <row r="5548" customFormat="false" ht="12.8" hidden="false" customHeight="false" outlineLevel="0" collapsed="false">
      <c r="K5548" s="32" t="str">
        <f aca="false">IF(H5548="","",I5548*VLOOKUP(H5548,Kurse!$A$2:$B$5,2))</f>
        <v/>
      </c>
    </row>
    <row r="5549" customFormat="false" ht="12.8" hidden="false" customHeight="false" outlineLevel="0" collapsed="false">
      <c r="K5549" s="32" t="str">
        <f aca="false">IF(H5549="","",I5549*VLOOKUP(H5549,Kurse!$A$2:$B$5,2))</f>
        <v/>
      </c>
    </row>
    <row r="5550" customFormat="false" ht="12.8" hidden="false" customHeight="false" outlineLevel="0" collapsed="false">
      <c r="K5550" s="32" t="str">
        <f aca="false">IF(H5550="","",I5550*VLOOKUP(H5550,Kurse!$A$2:$B$5,2))</f>
        <v/>
      </c>
    </row>
    <row r="5551" customFormat="false" ht="12.8" hidden="false" customHeight="false" outlineLevel="0" collapsed="false">
      <c r="K5551" s="32" t="str">
        <f aca="false">IF(H5551="","",I5551*VLOOKUP(H5551,Kurse!$A$2:$B$5,2))</f>
        <v/>
      </c>
    </row>
    <row r="5552" customFormat="false" ht="12.8" hidden="false" customHeight="false" outlineLevel="0" collapsed="false">
      <c r="K5552" s="32" t="str">
        <f aca="false">IF(H5552="","",I5552*VLOOKUP(H5552,Kurse!$A$2:$B$5,2))</f>
        <v/>
      </c>
    </row>
    <row r="5553" customFormat="false" ht="12.8" hidden="false" customHeight="false" outlineLevel="0" collapsed="false">
      <c r="K5553" s="32" t="str">
        <f aca="false">IF(H5553="","",I5553*VLOOKUP(H5553,Kurse!$A$2:$B$5,2))</f>
        <v/>
      </c>
    </row>
    <row r="5554" customFormat="false" ht="12.8" hidden="false" customHeight="false" outlineLevel="0" collapsed="false">
      <c r="K5554" s="32" t="str">
        <f aca="false">IF(H5554="","",I5554*VLOOKUP(H5554,Kurse!$A$2:$B$5,2))</f>
        <v/>
      </c>
    </row>
    <row r="5555" customFormat="false" ht="12.8" hidden="false" customHeight="false" outlineLevel="0" collapsed="false">
      <c r="K5555" s="32" t="str">
        <f aca="false">IF(H5555="","",I5555*VLOOKUP(H5555,Kurse!$A$2:$B$5,2))</f>
        <v/>
      </c>
    </row>
    <row r="5556" customFormat="false" ht="12.8" hidden="false" customHeight="false" outlineLevel="0" collapsed="false">
      <c r="K5556" s="32" t="str">
        <f aca="false">IF(H5556="","",I5556*VLOOKUP(H5556,Kurse!$A$2:$B$5,2))</f>
        <v/>
      </c>
    </row>
    <row r="5557" customFormat="false" ht="12.8" hidden="false" customHeight="false" outlineLevel="0" collapsed="false">
      <c r="K5557" s="32" t="str">
        <f aca="false">IF(H5557="","",I5557*VLOOKUP(H5557,Kurse!$A$2:$B$5,2))</f>
        <v/>
      </c>
    </row>
    <row r="5558" customFormat="false" ht="12.8" hidden="false" customHeight="false" outlineLevel="0" collapsed="false">
      <c r="K5558" s="32" t="str">
        <f aca="false">IF(H5558="","",I5558*VLOOKUP(H5558,Kurse!$A$2:$B$5,2))</f>
        <v/>
      </c>
    </row>
    <row r="5559" customFormat="false" ht="12.8" hidden="false" customHeight="false" outlineLevel="0" collapsed="false">
      <c r="K5559" s="32" t="str">
        <f aca="false">IF(H5559="","",I5559*VLOOKUP(H5559,Kurse!$A$2:$B$5,2))</f>
        <v/>
      </c>
    </row>
    <row r="5560" customFormat="false" ht="12.8" hidden="false" customHeight="false" outlineLevel="0" collapsed="false">
      <c r="K5560" s="32" t="str">
        <f aca="false">IF(H5560="","",I5560*VLOOKUP(H5560,Kurse!$A$2:$B$5,2))</f>
        <v/>
      </c>
    </row>
    <row r="5561" customFormat="false" ht="12.8" hidden="false" customHeight="false" outlineLevel="0" collapsed="false">
      <c r="K5561" s="32" t="str">
        <f aca="false">IF(H5561="","",I5561*VLOOKUP(H5561,Kurse!$A$2:$B$5,2))</f>
        <v/>
      </c>
    </row>
    <row r="5562" customFormat="false" ht="12.8" hidden="false" customHeight="false" outlineLevel="0" collapsed="false">
      <c r="K5562" s="32" t="str">
        <f aca="false">IF(H5562="","",I5562*VLOOKUP(H5562,Kurse!$A$2:$B$5,2))</f>
        <v/>
      </c>
    </row>
    <row r="5563" customFormat="false" ht="12.8" hidden="false" customHeight="false" outlineLevel="0" collapsed="false">
      <c r="K5563" s="32" t="str">
        <f aca="false">IF(H5563="","",I5563*VLOOKUP(H5563,Kurse!$A$2:$B$5,2))</f>
        <v/>
      </c>
    </row>
    <row r="5564" customFormat="false" ht="12.8" hidden="false" customHeight="false" outlineLevel="0" collapsed="false">
      <c r="K5564" s="32" t="str">
        <f aca="false">IF(H5564="","",I5564*VLOOKUP(H5564,Kurse!$A$2:$B$5,2))</f>
        <v/>
      </c>
    </row>
    <row r="5565" customFormat="false" ht="12.8" hidden="false" customHeight="false" outlineLevel="0" collapsed="false">
      <c r="K5565" s="32" t="str">
        <f aca="false">IF(H5565="","",I5565*VLOOKUP(H5565,Kurse!$A$2:$B$5,2))</f>
        <v/>
      </c>
    </row>
    <row r="5566" customFormat="false" ht="12.8" hidden="false" customHeight="false" outlineLevel="0" collapsed="false">
      <c r="K5566" s="32" t="str">
        <f aca="false">IF(H5566="","",I5566*VLOOKUP(H5566,Kurse!$A$2:$B$5,2))</f>
        <v/>
      </c>
    </row>
    <row r="5567" customFormat="false" ht="12.8" hidden="false" customHeight="false" outlineLevel="0" collapsed="false">
      <c r="K5567" s="32" t="str">
        <f aca="false">IF(H5567="","",I5567*VLOOKUP(H5567,Kurse!$A$2:$B$5,2))</f>
        <v/>
      </c>
    </row>
    <row r="5568" customFormat="false" ht="12.8" hidden="false" customHeight="false" outlineLevel="0" collapsed="false">
      <c r="K5568" s="32" t="str">
        <f aca="false">IF(H5568="","",I5568*VLOOKUP(H5568,Kurse!$A$2:$B$5,2))</f>
        <v/>
      </c>
    </row>
    <row r="5569" customFormat="false" ht="12.8" hidden="false" customHeight="false" outlineLevel="0" collapsed="false">
      <c r="K5569" s="32" t="str">
        <f aca="false">IF(H5569="","",I5569*VLOOKUP(H5569,Kurse!$A$2:$B$5,2))</f>
        <v/>
      </c>
    </row>
    <row r="5570" customFormat="false" ht="12.8" hidden="false" customHeight="false" outlineLevel="0" collapsed="false">
      <c r="K5570" s="32" t="str">
        <f aca="false">IF(H5570="","",I5570*VLOOKUP(H5570,Kurse!$A$2:$B$5,2))</f>
        <v/>
      </c>
    </row>
    <row r="5571" customFormat="false" ht="12.8" hidden="false" customHeight="false" outlineLevel="0" collapsed="false">
      <c r="K5571" s="32" t="str">
        <f aca="false">IF(H5571="","",I5571*VLOOKUP(H5571,Kurse!$A$2:$B$5,2))</f>
        <v/>
      </c>
    </row>
    <row r="5572" customFormat="false" ht="12.8" hidden="false" customHeight="false" outlineLevel="0" collapsed="false">
      <c r="K5572" s="32" t="str">
        <f aca="false">IF(H5572="","",I5572*VLOOKUP(H5572,Kurse!$A$2:$B$5,2))</f>
        <v/>
      </c>
    </row>
    <row r="5573" customFormat="false" ht="12.8" hidden="false" customHeight="false" outlineLevel="0" collapsed="false">
      <c r="K5573" s="32" t="str">
        <f aca="false">IF(H5573="","",I5573*VLOOKUP(H5573,Kurse!$A$2:$B$5,2))</f>
        <v/>
      </c>
    </row>
    <row r="5574" customFormat="false" ht="12.8" hidden="false" customHeight="false" outlineLevel="0" collapsed="false">
      <c r="K5574" s="32" t="str">
        <f aca="false">IF(H5574="","",I5574*VLOOKUP(H5574,Kurse!$A$2:$B$5,2))</f>
        <v/>
      </c>
    </row>
    <row r="5575" customFormat="false" ht="12.8" hidden="false" customHeight="false" outlineLevel="0" collapsed="false">
      <c r="K5575" s="32" t="str">
        <f aca="false">IF(H5575="","",I5575*VLOOKUP(H5575,Kurse!$A$2:$B$5,2))</f>
        <v/>
      </c>
    </row>
    <row r="5576" customFormat="false" ht="12.8" hidden="false" customHeight="false" outlineLevel="0" collapsed="false">
      <c r="K5576" s="32" t="str">
        <f aca="false">IF(H5576="","",I5576*VLOOKUP(H5576,Kurse!$A$2:$B$5,2))</f>
        <v/>
      </c>
    </row>
    <row r="5577" customFormat="false" ht="12.8" hidden="false" customHeight="false" outlineLevel="0" collapsed="false">
      <c r="K5577" s="32" t="str">
        <f aca="false">IF(H5577="","",I5577*VLOOKUP(H5577,Kurse!$A$2:$B$5,2))</f>
        <v/>
      </c>
    </row>
    <row r="5578" customFormat="false" ht="12.8" hidden="false" customHeight="false" outlineLevel="0" collapsed="false">
      <c r="K5578" s="32" t="str">
        <f aca="false">IF(H5578="","",I5578*VLOOKUP(H5578,Kurse!$A$2:$B$5,2))</f>
        <v/>
      </c>
    </row>
    <row r="5579" customFormat="false" ht="12.8" hidden="false" customHeight="false" outlineLevel="0" collapsed="false">
      <c r="K5579" s="32" t="str">
        <f aca="false">IF(H5579="","",I5579*VLOOKUP(H5579,Kurse!$A$2:$B$5,2))</f>
        <v/>
      </c>
    </row>
    <row r="5580" customFormat="false" ht="12.8" hidden="false" customHeight="false" outlineLevel="0" collapsed="false">
      <c r="K5580" s="32" t="str">
        <f aca="false">IF(H5580="","",I5580*VLOOKUP(H5580,Kurse!$A$2:$B$5,2))</f>
        <v/>
      </c>
    </row>
    <row r="5581" customFormat="false" ht="12.8" hidden="false" customHeight="false" outlineLevel="0" collapsed="false">
      <c r="K5581" s="32" t="str">
        <f aca="false">IF(H5581="","",I5581*VLOOKUP(H5581,Kurse!$A$2:$B$5,2))</f>
        <v/>
      </c>
    </row>
    <row r="5582" customFormat="false" ht="12.8" hidden="false" customHeight="false" outlineLevel="0" collapsed="false">
      <c r="K5582" s="32" t="str">
        <f aca="false">IF(H5582="","",I5582*VLOOKUP(H5582,Kurse!$A$2:$B$5,2))</f>
        <v/>
      </c>
    </row>
    <row r="5583" customFormat="false" ht="12.8" hidden="false" customHeight="false" outlineLevel="0" collapsed="false">
      <c r="K5583" s="32" t="str">
        <f aca="false">IF(H5583="","",I5583*VLOOKUP(H5583,Kurse!$A$2:$B$5,2))</f>
        <v/>
      </c>
    </row>
    <row r="5584" customFormat="false" ht="12.8" hidden="false" customHeight="false" outlineLevel="0" collapsed="false">
      <c r="K5584" s="32" t="str">
        <f aca="false">IF(H5584="","",I5584*VLOOKUP(H5584,Kurse!$A$2:$B$5,2))</f>
        <v/>
      </c>
    </row>
    <row r="5585" customFormat="false" ht="12.8" hidden="false" customHeight="false" outlineLevel="0" collapsed="false">
      <c r="K5585" s="32" t="str">
        <f aca="false">IF(H5585="","",I5585*VLOOKUP(H5585,Kurse!$A$2:$B$5,2))</f>
        <v/>
      </c>
    </row>
    <row r="5586" customFormat="false" ht="12.8" hidden="false" customHeight="false" outlineLevel="0" collapsed="false">
      <c r="K5586" s="32" t="str">
        <f aca="false">IF(H5586="","",I5586*VLOOKUP(H5586,Kurse!$A$2:$B$5,2))</f>
        <v/>
      </c>
    </row>
    <row r="5587" customFormat="false" ht="12.8" hidden="false" customHeight="false" outlineLevel="0" collapsed="false">
      <c r="K5587" s="32" t="str">
        <f aca="false">IF(H5587="","",I5587*VLOOKUP(H5587,Kurse!$A$2:$B$5,2))</f>
        <v/>
      </c>
    </row>
    <row r="5588" customFormat="false" ht="12.8" hidden="false" customHeight="false" outlineLevel="0" collapsed="false">
      <c r="K5588" s="32" t="str">
        <f aca="false">IF(H5588="","",I5588*VLOOKUP(H5588,Kurse!$A$2:$B$5,2))</f>
        <v/>
      </c>
    </row>
    <row r="5589" customFormat="false" ht="12.8" hidden="false" customHeight="false" outlineLevel="0" collapsed="false">
      <c r="K5589" s="32" t="str">
        <f aca="false">IF(H5589="","",I5589*VLOOKUP(H5589,Kurse!$A$2:$B$5,2))</f>
        <v/>
      </c>
    </row>
    <row r="5590" customFormat="false" ht="12.8" hidden="false" customHeight="false" outlineLevel="0" collapsed="false">
      <c r="K5590" s="32" t="str">
        <f aca="false">IF(H5590="","",I5590*VLOOKUP(H5590,Kurse!$A$2:$B$5,2))</f>
        <v/>
      </c>
    </row>
    <row r="5591" customFormat="false" ht="12.8" hidden="false" customHeight="false" outlineLevel="0" collapsed="false">
      <c r="K5591" s="32" t="str">
        <f aca="false">IF(H5591="","",I5591*VLOOKUP(H5591,Kurse!$A$2:$B$5,2))</f>
        <v/>
      </c>
    </row>
    <row r="5592" customFormat="false" ht="12.8" hidden="false" customHeight="false" outlineLevel="0" collapsed="false">
      <c r="K5592" s="32" t="str">
        <f aca="false">IF(H5592="","",I5592*VLOOKUP(H5592,Kurse!$A$2:$B$5,2))</f>
        <v/>
      </c>
    </row>
    <row r="5593" customFormat="false" ht="12.8" hidden="false" customHeight="false" outlineLevel="0" collapsed="false">
      <c r="K5593" s="32" t="str">
        <f aca="false">IF(H5593="","",I5593*VLOOKUP(H5593,Kurse!$A$2:$B$5,2))</f>
        <v/>
      </c>
    </row>
    <row r="5594" customFormat="false" ht="12.8" hidden="false" customHeight="false" outlineLevel="0" collapsed="false">
      <c r="K5594" s="32" t="str">
        <f aca="false">IF(H5594="","",I5594*VLOOKUP(H5594,Kurse!$A$2:$B$5,2))</f>
        <v/>
      </c>
    </row>
    <row r="5595" customFormat="false" ht="12.8" hidden="false" customHeight="false" outlineLevel="0" collapsed="false">
      <c r="K5595" s="32" t="str">
        <f aca="false">IF(H5595="","",I5595*VLOOKUP(H5595,Kurse!$A$2:$B$5,2))</f>
        <v/>
      </c>
    </row>
    <row r="5596" customFormat="false" ht="12.8" hidden="false" customHeight="false" outlineLevel="0" collapsed="false">
      <c r="K5596" s="32" t="str">
        <f aca="false">IF(H5596="","",I5596*VLOOKUP(H5596,Kurse!$A$2:$B$5,2))</f>
        <v/>
      </c>
    </row>
    <row r="5597" customFormat="false" ht="12.8" hidden="false" customHeight="false" outlineLevel="0" collapsed="false">
      <c r="K5597" s="32" t="str">
        <f aca="false">IF(H5597="","",I5597*VLOOKUP(H5597,Kurse!$A$2:$B$5,2))</f>
        <v/>
      </c>
    </row>
    <row r="5598" customFormat="false" ht="12.8" hidden="false" customHeight="false" outlineLevel="0" collapsed="false">
      <c r="K5598" s="32" t="str">
        <f aca="false">IF(H5598="","",I5598*VLOOKUP(H5598,Kurse!$A$2:$B$5,2))</f>
        <v/>
      </c>
    </row>
    <row r="5599" customFormat="false" ht="12.8" hidden="false" customHeight="false" outlineLevel="0" collapsed="false">
      <c r="K5599" s="32" t="str">
        <f aca="false">IF(H5599="","",I5599*VLOOKUP(H5599,Kurse!$A$2:$B$5,2))</f>
        <v/>
      </c>
    </row>
    <row r="5600" customFormat="false" ht="12.8" hidden="false" customHeight="false" outlineLevel="0" collapsed="false">
      <c r="K5600" s="32" t="str">
        <f aca="false">IF(H5600="","",I5600*VLOOKUP(H5600,Kurse!$A$2:$B$5,2))</f>
        <v/>
      </c>
    </row>
    <row r="5601" customFormat="false" ht="12.8" hidden="false" customHeight="false" outlineLevel="0" collapsed="false">
      <c r="K5601" s="32" t="str">
        <f aca="false">IF(H5601="","",I5601*VLOOKUP(H5601,Kurse!$A$2:$B$5,2))</f>
        <v/>
      </c>
    </row>
    <row r="5602" customFormat="false" ht="12.8" hidden="false" customHeight="false" outlineLevel="0" collapsed="false">
      <c r="K5602" s="32" t="str">
        <f aca="false">IF(H5602="","",I5602*VLOOKUP(H5602,Kurse!$A$2:$B$5,2))</f>
        <v/>
      </c>
    </row>
    <row r="5603" customFormat="false" ht="12.8" hidden="false" customHeight="false" outlineLevel="0" collapsed="false">
      <c r="K5603" s="32" t="str">
        <f aca="false">IF(H5603="","",I5603*VLOOKUP(H5603,Kurse!$A$2:$B$5,2))</f>
        <v/>
      </c>
    </row>
    <row r="5604" customFormat="false" ht="12.8" hidden="false" customHeight="false" outlineLevel="0" collapsed="false">
      <c r="K5604" s="32" t="str">
        <f aca="false">IF(H5604="","",I5604*VLOOKUP(H5604,Kurse!$A$2:$B$5,2))</f>
        <v/>
      </c>
    </row>
    <row r="5605" customFormat="false" ht="12.8" hidden="false" customHeight="false" outlineLevel="0" collapsed="false">
      <c r="K5605" s="32" t="str">
        <f aca="false">IF(H5605="","",I5605*VLOOKUP(H5605,Kurse!$A$2:$B$5,2))</f>
        <v/>
      </c>
    </row>
    <row r="5606" customFormat="false" ht="12.8" hidden="false" customHeight="false" outlineLevel="0" collapsed="false">
      <c r="K5606" s="32" t="str">
        <f aca="false">IF(H5606="","",I5606*VLOOKUP(H5606,Kurse!$A$2:$B$5,2))</f>
        <v/>
      </c>
    </row>
    <row r="5607" customFormat="false" ht="12.8" hidden="false" customHeight="false" outlineLevel="0" collapsed="false">
      <c r="K5607" s="32" t="str">
        <f aca="false">IF(H5607="","",I5607*VLOOKUP(H5607,Kurse!$A$2:$B$5,2))</f>
        <v/>
      </c>
    </row>
    <row r="5608" customFormat="false" ht="12.8" hidden="false" customHeight="false" outlineLevel="0" collapsed="false">
      <c r="K5608" s="32" t="str">
        <f aca="false">IF(H5608="","",I5608*VLOOKUP(H5608,Kurse!$A$2:$B$5,2))</f>
        <v/>
      </c>
    </row>
    <row r="5609" customFormat="false" ht="12.8" hidden="false" customHeight="false" outlineLevel="0" collapsed="false">
      <c r="K5609" s="32" t="str">
        <f aca="false">IF(H5609="","",I5609*VLOOKUP(H5609,Kurse!$A$2:$B$5,2))</f>
        <v/>
      </c>
    </row>
    <row r="5610" customFormat="false" ht="12.8" hidden="false" customHeight="false" outlineLevel="0" collapsed="false">
      <c r="K5610" s="32" t="str">
        <f aca="false">IF(H5610="","",I5610*VLOOKUP(H5610,Kurse!$A$2:$B$5,2))</f>
        <v/>
      </c>
    </row>
    <row r="5611" customFormat="false" ht="12.8" hidden="false" customHeight="false" outlineLevel="0" collapsed="false">
      <c r="K5611" s="32" t="str">
        <f aca="false">IF(H5611="","",I5611*VLOOKUP(H5611,Kurse!$A$2:$B$5,2))</f>
        <v/>
      </c>
    </row>
    <row r="5612" customFormat="false" ht="12.8" hidden="false" customHeight="false" outlineLevel="0" collapsed="false">
      <c r="K5612" s="32" t="str">
        <f aca="false">IF(H5612="","",I5612*VLOOKUP(H5612,Kurse!$A$2:$B$5,2))</f>
        <v/>
      </c>
    </row>
    <row r="5613" customFormat="false" ht="12.8" hidden="false" customHeight="false" outlineLevel="0" collapsed="false">
      <c r="K5613" s="32" t="str">
        <f aca="false">IF(H5613="","",I5613*VLOOKUP(H5613,Kurse!$A$2:$B$5,2))</f>
        <v/>
      </c>
    </row>
    <row r="5614" customFormat="false" ht="12.8" hidden="false" customHeight="false" outlineLevel="0" collapsed="false">
      <c r="K5614" s="32" t="str">
        <f aca="false">IF(H5614="","",I5614*VLOOKUP(H5614,Kurse!$A$2:$B$5,2))</f>
        <v/>
      </c>
    </row>
    <row r="5615" customFormat="false" ht="12.8" hidden="false" customHeight="false" outlineLevel="0" collapsed="false">
      <c r="K5615" s="32" t="str">
        <f aca="false">IF(H5615="","",I5615*VLOOKUP(H5615,Kurse!$A$2:$B$5,2))</f>
        <v/>
      </c>
    </row>
    <row r="5616" customFormat="false" ht="12.8" hidden="false" customHeight="false" outlineLevel="0" collapsed="false">
      <c r="K5616" s="32" t="str">
        <f aca="false">IF(H5616="","",I5616*VLOOKUP(H5616,Kurse!$A$2:$B$5,2))</f>
        <v/>
      </c>
    </row>
    <row r="5617" customFormat="false" ht="12.8" hidden="false" customHeight="false" outlineLevel="0" collapsed="false">
      <c r="K5617" s="32" t="str">
        <f aca="false">IF(H5617="","",I5617*VLOOKUP(H5617,Kurse!$A$2:$B$5,2))</f>
        <v/>
      </c>
    </row>
    <row r="5618" customFormat="false" ht="12.8" hidden="false" customHeight="false" outlineLevel="0" collapsed="false">
      <c r="K5618" s="32" t="str">
        <f aca="false">IF(H5618="","",I5618*VLOOKUP(H5618,Kurse!$A$2:$B$5,2))</f>
        <v/>
      </c>
    </row>
    <row r="5619" customFormat="false" ht="12.8" hidden="false" customHeight="false" outlineLevel="0" collapsed="false">
      <c r="K5619" s="32" t="str">
        <f aca="false">IF(H5619="","",I5619*VLOOKUP(H5619,Kurse!$A$2:$B$5,2))</f>
        <v/>
      </c>
    </row>
    <row r="5620" customFormat="false" ht="12.8" hidden="false" customHeight="false" outlineLevel="0" collapsed="false">
      <c r="K5620" s="32" t="str">
        <f aca="false">IF(H5620="","",I5620*VLOOKUP(H5620,Kurse!$A$2:$B$5,2))</f>
        <v/>
      </c>
    </row>
    <row r="5621" customFormat="false" ht="12.8" hidden="false" customHeight="false" outlineLevel="0" collapsed="false">
      <c r="K5621" s="32" t="str">
        <f aca="false">IF(H5621="","",I5621*VLOOKUP(H5621,Kurse!$A$2:$B$5,2))</f>
        <v/>
      </c>
    </row>
    <row r="5622" customFormat="false" ht="12.8" hidden="false" customHeight="false" outlineLevel="0" collapsed="false">
      <c r="K5622" s="32" t="str">
        <f aca="false">IF(H5622="","",I5622*VLOOKUP(H5622,Kurse!$A$2:$B$5,2))</f>
        <v/>
      </c>
    </row>
    <row r="5623" customFormat="false" ht="12.8" hidden="false" customHeight="false" outlineLevel="0" collapsed="false">
      <c r="K5623" s="32" t="str">
        <f aca="false">IF(H5623="","",I5623*VLOOKUP(H5623,Kurse!$A$2:$B$5,2))</f>
        <v/>
      </c>
    </row>
    <row r="5624" customFormat="false" ht="12.8" hidden="false" customHeight="false" outlineLevel="0" collapsed="false">
      <c r="K5624" s="32" t="str">
        <f aca="false">IF(H5624="","",I5624*VLOOKUP(H5624,Kurse!$A$2:$B$5,2))</f>
        <v/>
      </c>
    </row>
    <row r="5625" customFormat="false" ht="12.8" hidden="false" customHeight="false" outlineLevel="0" collapsed="false">
      <c r="K5625" s="32" t="str">
        <f aca="false">IF(H5625="","",I5625*VLOOKUP(H5625,Kurse!$A$2:$B$5,2))</f>
        <v/>
      </c>
    </row>
    <row r="5626" customFormat="false" ht="12.8" hidden="false" customHeight="false" outlineLevel="0" collapsed="false">
      <c r="K5626" s="32" t="str">
        <f aca="false">IF(H5626="","",I5626*VLOOKUP(H5626,Kurse!$A$2:$B$5,2))</f>
        <v/>
      </c>
    </row>
    <row r="5627" customFormat="false" ht="12.8" hidden="false" customHeight="false" outlineLevel="0" collapsed="false">
      <c r="K5627" s="32" t="str">
        <f aca="false">IF(H5627="","",I5627*VLOOKUP(H5627,Kurse!$A$2:$B$5,2))</f>
        <v/>
      </c>
    </row>
    <row r="5628" customFormat="false" ht="12.8" hidden="false" customHeight="false" outlineLevel="0" collapsed="false">
      <c r="K5628" s="32" t="str">
        <f aca="false">IF(H5628="","",I5628*VLOOKUP(H5628,Kurse!$A$2:$B$5,2))</f>
        <v/>
      </c>
    </row>
    <row r="5629" customFormat="false" ht="12.8" hidden="false" customHeight="false" outlineLevel="0" collapsed="false">
      <c r="K5629" s="32" t="str">
        <f aca="false">IF(H5629="","",I5629*VLOOKUP(H5629,Kurse!$A$2:$B$5,2))</f>
        <v/>
      </c>
    </row>
    <row r="5630" customFormat="false" ht="12.8" hidden="false" customHeight="false" outlineLevel="0" collapsed="false">
      <c r="K5630" s="32" t="str">
        <f aca="false">IF(H5630="","",I5630*VLOOKUP(H5630,Kurse!$A$2:$B$5,2))</f>
        <v/>
      </c>
    </row>
    <row r="5631" customFormat="false" ht="12.8" hidden="false" customHeight="false" outlineLevel="0" collapsed="false">
      <c r="K5631" s="32" t="str">
        <f aca="false">IF(H5631="","",I5631*VLOOKUP(H5631,Kurse!$A$2:$B$5,2))</f>
        <v/>
      </c>
    </row>
    <row r="5632" customFormat="false" ht="12.8" hidden="false" customHeight="false" outlineLevel="0" collapsed="false">
      <c r="K5632" s="32" t="str">
        <f aca="false">IF(H5632="","",I5632*VLOOKUP(H5632,Kurse!$A$2:$B$5,2))</f>
        <v/>
      </c>
    </row>
    <row r="5633" customFormat="false" ht="12.8" hidden="false" customHeight="false" outlineLevel="0" collapsed="false">
      <c r="K5633" s="32" t="str">
        <f aca="false">IF(H5633="","",I5633*VLOOKUP(H5633,Kurse!$A$2:$B$5,2))</f>
        <v/>
      </c>
    </row>
    <row r="5634" customFormat="false" ht="12.8" hidden="false" customHeight="false" outlineLevel="0" collapsed="false">
      <c r="K5634" s="32" t="str">
        <f aca="false">IF(H5634="","",I5634*VLOOKUP(H5634,Kurse!$A$2:$B$5,2))</f>
        <v/>
      </c>
    </row>
    <row r="5635" customFormat="false" ht="12.8" hidden="false" customHeight="false" outlineLevel="0" collapsed="false">
      <c r="K5635" s="32" t="str">
        <f aca="false">IF(H5635="","",I5635*VLOOKUP(H5635,Kurse!$A$2:$B$5,2))</f>
        <v/>
      </c>
    </row>
    <row r="5636" customFormat="false" ht="12.8" hidden="false" customHeight="false" outlineLevel="0" collapsed="false">
      <c r="K5636" s="32" t="str">
        <f aca="false">IF(H5636="","",I5636*VLOOKUP(H5636,Kurse!$A$2:$B$5,2))</f>
        <v/>
      </c>
    </row>
    <row r="5637" customFormat="false" ht="12.8" hidden="false" customHeight="false" outlineLevel="0" collapsed="false">
      <c r="K5637" s="32" t="str">
        <f aca="false">IF(H5637="","",I5637*VLOOKUP(H5637,Kurse!$A$2:$B$5,2))</f>
        <v/>
      </c>
    </row>
    <row r="5638" customFormat="false" ht="12.8" hidden="false" customHeight="false" outlineLevel="0" collapsed="false">
      <c r="K5638" s="32" t="str">
        <f aca="false">IF(H5638="","",I5638*VLOOKUP(H5638,Kurse!$A$2:$B$5,2))</f>
        <v/>
      </c>
    </row>
    <row r="5639" customFormat="false" ht="12.8" hidden="false" customHeight="false" outlineLevel="0" collapsed="false">
      <c r="K5639" s="32" t="str">
        <f aca="false">IF(H5639="","",I5639*VLOOKUP(H5639,Kurse!$A$2:$B$5,2))</f>
        <v/>
      </c>
    </row>
    <row r="5640" customFormat="false" ht="12.8" hidden="false" customHeight="false" outlineLevel="0" collapsed="false">
      <c r="K5640" s="32" t="str">
        <f aca="false">IF(H5640="","",I5640*VLOOKUP(H5640,Kurse!$A$2:$B$5,2))</f>
        <v/>
      </c>
    </row>
    <row r="5641" customFormat="false" ht="12.8" hidden="false" customHeight="false" outlineLevel="0" collapsed="false">
      <c r="K5641" s="32" t="str">
        <f aca="false">IF(H5641="","",I5641*VLOOKUP(H5641,Kurse!$A$2:$B$5,2))</f>
        <v/>
      </c>
    </row>
    <row r="5642" customFormat="false" ht="12.8" hidden="false" customHeight="false" outlineLevel="0" collapsed="false">
      <c r="K5642" s="32" t="str">
        <f aca="false">IF(H5642="","",I5642*VLOOKUP(H5642,Kurse!$A$2:$B$5,2))</f>
        <v/>
      </c>
    </row>
    <row r="5643" customFormat="false" ht="12.8" hidden="false" customHeight="false" outlineLevel="0" collapsed="false">
      <c r="K5643" s="32" t="str">
        <f aca="false">IF(H5643="","",I5643*VLOOKUP(H5643,Kurse!$A$2:$B$5,2))</f>
        <v/>
      </c>
    </row>
    <row r="5644" customFormat="false" ht="12.8" hidden="false" customHeight="false" outlineLevel="0" collapsed="false">
      <c r="K5644" s="32" t="str">
        <f aca="false">IF(H5644="","",I5644*VLOOKUP(H5644,Kurse!$A$2:$B$5,2))</f>
        <v/>
      </c>
    </row>
    <row r="5645" customFormat="false" ht="12.8" hidden="false" customHeight="false" outlineLevel="0" collapsed="false">
      <c r="K5645" s="32" t="str">
        <f aca="false">IF(H5645="","",I5645*VLOOKUP(H5645,Kurse!$A$2:$B$5,2))</f>
        <v/>
      </c>
    </row>
    <row r="5646" customFormat="false" ht="12.8" hidden="false" customHeight="false" outlineLevel="0" collapsed="false">
      <c r="K5646" s="32" t="str">
        <f aca="false">IF(H5646="","",I5646*VLOOKUP(H5646,Kurse!$A$2:$B$5,2))</f>
        <v/>
      </c>
    </row>
    <row r="5647" customFormat="false" ht="12.8" hidden="false" customHeight="false" outlineLevel="0" collapsed="false">
      <c r="K5647" s="32" t="str">
        <f aca="false">IF(H5647="","",I5647*VLOOKUP(H5647,Kurse!$A$2:$B$5,2))</f>
        <v/>
      </c>
    </row>
    <row r="5648" customFormat="false" ht="12.8" hidden="false" customHeight="false" outlineLevel="0" collapsed="false">
      <c r="K5648" s="32" t="str">
        <f aca="false">IF(H5648="","",I5648*VLOOKUP(H5648,Kurse!$A$2:$B$5,2))</f>
        <v/>
      </c>
    </row>
    <row r="5649" customFormat="false" ht="12.8" hidden="false" customHeight="false" outlineLevel="0" collapsed="false">
      <c r="K5649" s="32" t="str">
        <f aca="false">IF(H5649="","",I5649*VLOOKUP(H5649,Kurse!$A$2:$B$5,2))</f>
        <v/>
      </c>
    </row>
    <row r="5650" customFormat="false" ht="12.8" hidden="false" customHeight="false" outlineLevel="0" collapsed="false">
      <c r="K5650" s="32" t="str">
        <f aca="false">IF(H5650="","",I5650*VLOOKUP(H5650,Kurse!$A$2:$B$5,2))</f>
        <v/>
      </c>
    </row>
    <row r="5651" customFormat="false" ht="12.8" hidden="false" customHeight="false" outlineLevel="0" collapsed="false">
      <c r="K5651" s="32" t="str">
        <f aca="false">IF(H5651="","",I5651*VLOOKUP(H5651,Kurse!$A$2:$B$5,2))</f>
        <v/>
      </c>
    </row>
    <row r="5652" customFormat="false" ht="12.8" hidden="false" customHeight="false" outlineLevel="0" collapsed="false">
      <c r="K5652" s="32" t="str">
        <f aca="false">IF(H5652="","",I5652*VLOOKUP(H5652,Kurse!$A$2:$B$5,2))</f>
        <v/>
      </c>
    </row>
    <row r="5653" customFormat="false" ht="12.8" hidden="false" customHeight="false" outlineLevel="0" collapsed="false">
      <c r="K5653" s="32" t="str">
        <f aca="false">IF(H5653="","",I5653*VLOOKUP(H5653,Kurse!$A$2:$B$5,2))</f>
        <v/>
      </c>
    </row>
    <row r="5654" customFormat="false" ht="12.8" hidden="false" customHeight="false" outlineLevel="0" collapsed="false">
      <c r="K5654" s="32" t="str">
        <f aca="false">IF(H5654="","",I5654*VLOOKUP(H5654,Kurse!$A$2:$B$5,2))</f>
        <v/>
      </c>
    </row>
    <row r="5655" customFormat="false" ht="12.8" hidden="false" customHeight="false" outlineLevel="0" collapsed="false">
      <c r="K5655" s="32" t="str">
        <f aca="false">IF(H5655="","",I5655*VLOOKUP(H5655,Kurse!$A$2:$B$5,2))</f>
        <v/>
      </c>
    </row>
    <row r="5656" customFormat="false" ht="12.8" hidden="false" customHeight="false" outlineLevel="0" collapsed="false">
      <c r="K5656" s="32" t="str">
        <f aca="false">IF(H5656="","",I5656*VLOOKUP(H5656,Kurse!$A$2:$B$5,2))</f>
        <v/>
      </c>
    </row>
    <row r="5657" customFormat="false" ht="12.8" hidden="false" customHeight="false" outlineLevel="0" collapsed="false">
      <c r="K5657" s="32" t="str">
        <f aca="false">IF(H5657="","",I5657*VLOOKUP(H5657,Kurse!$A$2:$B$5,2))</f>
        <v/>
      </c>
    </row>
    <row r="5658" customFormat="false" ht="12.8" hidden="false" customHeight="false" outlineLevel="0" collapsed="false">
      <c r="K5658" s="32" t="str">
        <f aca="false">IF(H5658="","",I5658*VLOOKUP(H5658,Kurse!$A$2:$B$5,2))</f>
        <v/>
      </c>
    </row>
    <row r="5659" customFormat="false" ht="12.8" hidden="false" customHeight="false" outlineLevel="0" collapsed="false">
      <c r="K5659" s="32" t="str">
        <f aca="false">IF(H5659="","",I5659*VLOOKUP(H5659,Kurse!$A$2:$B$5,2))</f>
        <v/>
      </c>
    </row>
    <row r="5660" customFormat="false" ht="12.8" hidden="false" customHeight="false" outlineLevel="0" collapsed="false">
      <c r="K5660" s="32" t="str">
        <f aca="false">IF(H5660="","",I5660*VLOOKUP(H5660,Kurse!$A$2:$B$5,2))</f>
        <v/>
      </c>
    </row>
    <row r="5661" customFormat="false" ht="12.8" hidden="false" customHeight="false" outlineLevel="0" collapsed="false">
      <c r="K5661" s="32" t="str">
        <f aca="false">IF(H5661="","",I5661*VLOOKUP(H5661,Kurse!$A$2:$B$5,2))</f>
        <v/>
      </c>
    </row>
    <row r="5662" customFormat="false" ht="12.8" hidden="false" customHeight="false" outlineLevel="0" collapsed="false">
      <c r="K5662" s="32" t="str">
        <f aca="false">IF(H5662="","",I5662*VLOOKUP(H5662,Kurse!$A$2:$B$5,2))</f>
        <v/>
      </c>
    </row>
    <row r="5663" customFormat="false" ht="12.8" hidden="false" customHeight="false" outlineLevel="0" collapsed="false">
      <c r="K5663" s="32" t="str">
        <f aca="false">IF(H5663="","",I5663*VLOOKUP(H5663,Kurse!$A$2:$B$5,2))</f>
        <v/>
      </c>
    </row>
    <row r="5664" customFormat="false" ht="12.8" hidden="false" customHeight="false" outlineLevel="0" collapsed="false">
      <c r="K5664" s="32" t="str">
        <f aca="false">IF(H5664="","",I5664*VLOOKUP(H5664,Kurse!$A$2:$B$5,2))</f>
        <v/>
      </c>
    </row>
    <row r="5665" customFormat="false" ht="12.8" hidden="false" customHeight="false" outlineLevel="0" collapsed="false">
      <c r="K5665" s="32" t="str">
        <f aca="false">IF(H5665="","",I5665*VLOOKUP(H5665,Kurse!$A$2:$B$5,2))</f>
        <v/>
      </c>
    </row>
    <row r="5666" customFormat="false" ht="12.8" hidden="false" customHeight="false" outlineLevel="0" collapsed="false">
      <c r="K5666" s="32" t="str">
        <f aca="false">IF(H5666="","",I5666*VLOOKUP(H5666,Kurse!$A$2:$B$5,2))</f>
        <v/>
      </c>
    </row>
    <row r="5667" customFormat="false" ht="12.8" hidden="false" customHeight="false" outlineLevel="0" collapsed="false">
      <c r="K5667" s="32" t="str">
        <f aca="false">IF(H5667="","",I5667*VLOOKUP(H5667,Kurse!$A$2:$B$5,2))</f>
        <v/>
      </c>
    </row>
    <row r="5668" customFormat="false" ht="12.8" hidden="false" customHeight="false" outlineLevel="0" collapsed="false">
      <c r="K5668" s="32" t="str">
        <f aca="false">IF(H5668="","",I5668*VLOOKUP(H5668,Kurse!$A$2:$B$5,2))</f>
        <v/>
      </c>
    </row>
    <row r="5669" customFormat="false" ht="12.8" hidden="false" customHeight="false" outlineLevel="0" collapsed="false">
      <c r="K5669" s="32" t="str">
        <f aca="false">IF(H5669="","",I5669*VLOOKUP(H5669,Kurse!$A$2:$B$5,2))</f>
        <v/>
      </c>
    </row>
    <row r="5670" customFormat="false" ht="12.8" hidden="false" customHeight="false" outlineLevel="0" collapsed="false">
      <c r="K5670" s="32" t="str">
        <f aca="false">IF(H5670="","",I5670*VLOOKUP(H5670,Kurse!$A$2:$B$5,2))</f>
        <v/>
      </c>
    </row>
    <row r="5671" customFormat="false" ht="12.8" hidden="false" customHeight="false" outlineLevel="0" collapsed="false">
      <c r="K5671" s="32" t="str">
        <f aca="false">IF(H5671="","",I5671*VLOOKUP(H5671,Kurse!$A$2:$B$5,2))</f>
        <v/>
      </c>
    </row>
    <row r="5672" customFormat="false" ht="12.8" hidden="false" customHeight="false" outlineLevel="0" collapsed="false">
      <c r="K5672" s="32" t="str">
        <f aca="false">IF(H5672="","",I5672*VLOOKUP(H5672,Kurse!$A$2:$B$5,2))</f>
        <v/>
      </c>
    </row>
    <row r="5673" customFormat="false" ht="12.8" hidden="false" customHeight="false" outlineLevel="0" collapsed="false">
      <c r="K5673" s="32" t="str">
        <f aca="false">IF(H5673="","",I5673*VLOOKUP(H5673,Kurse!$A$2:$B$5,2))</f>
        <v/>
      </c>
    </row>
    <row r="5674" customFormat="false" ht="12.8" hidden="false" customHeight="false" outlineLevel="0" collapsed="false">
      <c r="K5674" s="32" t="str">
        <f aca="false">IF(H5674="","",I5674*VLOOKUP(H5674,Kurse!$A$2:$B$5,2))</f>
        <v/>
      </c>
    </row>
    <row r="5675" customFormat="false" ht="12.8" hidden="false" customHeight="false" outlineLevel="0" collapsed="false">
      <c r="K5675" s="32" t="str">
        <f aca="false">IF(H5675="","",I5675*VLOOKUP(H5675,Kurse!$A$2:$B$5,2))</f>
        <v/>
      </c>
    </row>
    <row r="5676" customFormat="false" ht="12.8" hidden="false" customHeight="false" outlineLevel="0" collapsed="false">
      <c r="K5676" s="32" t="str">
        <f aca="false">IF(H5676="","",I5676*VLOOKUP(H5676,Kurse!$A$2:$B$5,2))</f>
        <v/>
      </c>
    </row>
    <row r="5677" customFormat="false" ht="12.8" hidden="false" customHeight="false" outlineLevel="0" collapsed="false">
      <c r="K5677" s="32" t="str">
        <f aca="false">IF(H5677="","",I5677*VLOOKUP(H5677,Kurse!$A$2:$B$5,2))</f>
        <v/>
      </c>
    </row>
    <row r="5678" customFormat="false" ht="12.8" hidden="false" customHeight="false" outlineLevel="0" collapsed="false">
      <c r="K5678" s="32" t="str">
        <f aca="false">IF(H5678="","",I5678*VLOOKUP(H5678,Kurse!$A$2:$B$5,2))</f>
        <v/>
      </c>
    </row>
    <row r="5679" customFormat="false" ht="12.8" hidden="false" customHeight="false" outlineLevel="0" collapsed="false">
      <c r="K5679" s="32" t="str">
        <f aca="false">IF(H5679="","",I5679*VLOOKUP(H5679,Kurse!$A$2:$B$5,2))</f>
        <v/>
      </c>
    </row>
    <row r="5680" customFormat="false" ht="12.8" hidden="false" customHeight="false" outlineLevel="0" collapsed="false">
      <c r="K5680" s="32" t="str">
        <f aca="false">IF(H5680="","",I5680*VLOOKUP(H5680,Kurse!$A$2:$B$5,2))</f>
        <v/>
      </c>
    </row>
    <row r="5681" customFormat="false" ht="12.8" hidden="false" customHeight="false" outlineLevel="0" collapsed="false">
      <c r="K5681" s="32" t="str">
        <f aca="false">IF(H5681="","",I5681*VLOOKUP(H5681,Kurse!$A$2:$B$5,2))</f>
        <v/>
      </c>
    </row>
    <row r="5682" customFormat="false" ht="12.8" hidden="false" customHeight="false" outlineLevel="0" collapsed="false">
      <c r="K5682" s="32" t="str">
        <f aca="false">IF(H5682="","",I5682*VLOOKUP(H5682,Kurse!$A$2:$B$5,2))</f>
        <v/>
      </c>
    </row>
    <row r="5683" customFormat="false" ht="12.8" hidden="false" customHeight="false" outlineLevel="0" collapsed="false">
      <c r="K5683" s="32" t="str">
        <f aca="false">IF(H5683="","",I5683*VLOOKUP(H5683,Kurse!$A$2:$B$5,2))</f>
        <v/>
      </c>
    </row>
    <row r="5684" customFormat="false" ht="12.8" hidden="false" customHeight="false" outlineLevel="0" collapsed="false">
      <c r="K5684" s="32" t="str">
        <f aca="false">IF(H5684="","",I5684*VLOOKUP(H5684,Kurse!$A$2:$B$5,2))</f>
        <v/>
      </c>
    </row>
    <row r="5685" customFormat="false" ht="12.8" hidden="false" customHeight="false" outlineLevel="0" collapsed="false">
      <c r="K5685" s="32" t="str">
        <f aca="false">IF(H5685="","",I5685*VLOOKUP(H5685,Kurse!$A$2:$B$5,2))</f>
        <v/>
      </c>
    </row>
    <row r="5686" customFormat="false" ht="12.8" hidden="false" customHeight="false" outlineLevel="0" collapsed="false">
      <c r="K5686" s="32" t="str">
        <f aca="false">IF(H5686="","",I5686*VLOOKUP(H5686,Kurse!$A$2:$B$5,2))</f>
        <v/>
      </c>
    </row>
    <row r="5687" customFormat="false" ht="12.8" hidden="false" customHeight="false" outlineLevel="0" collapsed="false">
      <c r="K5687" s="32" t="str">
        <f aca="false">IF(H5687="","",I5687*VLOOKUP(H5687,Kurse!$A$2:$B$5,2))</f>
        <v/>
      </c>
    </row>
    <row r="5688" customFormat="false" ht="12.8" hidden="false" customHeight="false" outlineLevel="0" collapsed="false">
      <c r="K5688" s="32" t="str">
        <f aca="false">IF(H5688="","",I5688*VLOOKUP(H5688,Kurse!$A$2:$B$5,2))</f>
        <v/>
      </c>
    </row>
    <row r="5689" customFormat="false" ht="12.8" hidden="false" customHeight="false" outlineLevel="0" collapsed="false">
      <c r="K5689" s="32" t="str">
        <f aca="false">IF(H5689="","",I5689*VLOOKUP(H5689,Kurse!$A$2:$B$5,2))</f>
        <v/>
      </c>
    </row>
    <row r="5690" customFormat="false" ht="12.8" hidden="false" customHeight="false" outlineLevel="0" collapsed="false">
      <c r="K5690" s="32" t="str">
        <f aca="false">IF(H5690="","",I5690*VLOOKUP(H5690,Kurse!$A$2:$B$5,2))</f>
        <v/>
      </c>
    </row>
    <row r="5691" customFormat="false" ht="12.8" hidden="false" customHeight="false" outlineLevel="0" collapsed="false">
      <c r="K5691" s="32" t="str">
        <f aca="false">IF(H5691="","",I5691*VLOOKUP(H5691,Kurse!$A$2:$B$5,2))</f>
        <v/>
      </c>
    </row>
    <row r="5692" customFormat="false" ht="12.8" hidden="false" customHeight="false" outlineLevel="0" collapsed="false">
      <c r="K5692" s="32" t="str">
        <f aca="false">IF(H5692="","",I5692*VLOOKUP(H5692,Kurse!$A$2:$B$5,2))</f>
        <v/>
      </c>
    </row>
    <row r="5693" customFormat="false" ht="12.8" hidden="false" customHeight="false" outlineLevel="0" collapsed="false">
      <c r="K5693" s="32" t="str">
        <f aca="false">IF(H5693="","",I5693*VLOOKUP(H5693,Kurse!$A$2:$B$5,2))</f>
        <v/>
      </c>
    </row>
    <row r="5694" customFormat="false" ht="12.8" hidden="false" customHeight="false" outlineLevel="0" collapsed="false">
      <c r="K5694" s="32" t="str">
        <f aca="false">IF(H5694="","",I5694*VLOOKUP(H5694,Kurse!$A$2:$B$5,2))</f>
        <v/>
      </c>
    </row>
    <row r="5695" customFormat="false" ht="12.8" hidden="false" customHeight="false" outlineLevel="0" collapsed="false">
      <c r="K5695" s="32" t="str">
        <f aca="false">IF(H5695="","",I5695*VLOOKUP(H5695,Kurse!$A$2:$B$5,2))</f>
        <v/>
      </c>
    </row>
    <row r="5696" customFormat="false" ht="12.8" hidden="false" customHeight="false" outlineLevel="0" collapsed="false">
      <c r="K5696" s="32" t="str">
        <f aca="false">IF(H5696="","",I5696*VLOOKUP(H5696,Kurse!$A$2:$B$5,2))</f>
        <v/>
      </c>
    </row>
    <row r="5697" customFormat="false" ht="12.8" hidden="false" customHeight="false" outlineLevel="0" collapsed="false">
      <c r="K5697" s="32" t="str">
        <f aca="false">IF(H5697="","",I5697*VLOOKUP(H5697,Kurse!$A$2:$B$5,2))</f>
        <v/>
      </c>
    </row>
    <row r="5698" customFormat="false" ht="12.8" hidden="false" customHeight="false" outlineLevel="0" collapsed="false">
      <c r="K5698" s="32" t="str">
        <f aca="false">IF(H5698="","",I5698*VLOOKUP(H5698,Kurse!$A$2:$B$5,2))</f>
        <v/>
      </c>
    </row>
    <row r="5699" customFormat="false" ht="12.8" hidden="false" customHeight="false" outlineLevel="0" collapsed="false">
      <c r="K5699" s="32" t="str">
        <f aca="false">IF(H5699="","",I5699*VLOOKUP(H5699,Kurse!$A$2:$B$5,2))</f>
        <v/>
      </c>
    </row>
    <row r="5700" customFormat="false" ht="12.8" hidden="false" customHeight="false" outlineLevel="0" collapsed="false">
      <c r="K5700" s="32" t="str">
        <f aca="false">IF(H5700="","",I5700*VLOOKUP(H5700,Kurse!$A$2:$B$5,2))</f>
        <v/>
      </c>
    </row>
    <row r="5701" customFormat="false" ht="12.8" hidden="false" customHeight="false" outlineLevel="0" collapsed="false">
      <c r="K5701" s="32" t="str">
        <f aca="false">IF(H5701="","",I5701*VLOOKUP(H5701,Kurse!$A$2:$B$5,2))</f>
        <v/>
      </c>
    </row>
    <row r="5702" customFormat="false" ht="12.8" hidden="false" customHeight="false" outlineLevel="0" collapsed="false">
      <c r="K5702" s="32" t="str">
        <f aca="false">IF(H5702="","",I5702*VLOOKUP(H5702,Kurse!$A$2:$B$5,2))</f>
        <v/>
      </c>
    </row>
    <row r="5703" customFormat="false" ht="12.8" hidden="false" customHeight="false" outlineLevel="0" collapsed="false">
      <c r="K5703" s="32" t="str">
        <f aca="false">IF(H5703="","",I5703*VLOOKUP(H5703,Kurse!$A$2:$B$5,2))</f>
        <v/>
      </c>
    </row>
    <row r="5704" customFormat="false" ht="12.8" hidden="false" customHeight="false" outlineLevel="0" collapsed="false">
      <c r="K5704" s="32" t="str">
        <f aca="false">IF(H5704="","",I5704*VLOOKUP(H5704,Kurse!$A$2:$B$5,2))</f>
        <v/>
      </c>
    </row>
    <row r="5705" customFormat="false" ht="12.8" hidden="false" customHeight="false" outlineLevel="0" collapsed="false">
      <c r="K5705" s="32" t="str">
        <f aca="false">IF(H5705="","",I5705*VLOOKUP(H5705,Kurse!$A$2:$B$5,2))</f>
        <v/>
      </c>
    </row>
    <row r="5706" customFormat="false" ht="12.8" hidden="false" customHeight="false" outlineLevel="0" collapsed="false">
      <c r="K5706" s="32" t="str">
        <f aca="false">IF(H5706="","",I5706*VLOOKUP(H5706,Kurse!$A$2:$B$5,2))</f>
        <v/>
      </c>
    </row>
    <row r="5707" customFormat="false" ht="12.8" hidden="false" customHeight="false" outlineLevel="0" collapsed="false">
      <c r="K5707" s="32" t="str">
        <f aca="false">IF(H5707="","",I5707*VLOOKUP(H5707,Kurse!$A$2:$B$5,2))</f>
        <v/>
      </c>
    </row>
    <row r="5708" customFormat="false" ht="12.8" hidden="false" customHeight="false" outlineLevel="0" collapsed="false">
      <c r="K5708" s="32" t="str">
        <f aca="false">IF(H5708="","",I5708*VLOOKUP(H5708,Kurse!$A$2:$B$5,2))</f>
        <v/>
      </c>
    </row>
    <row r="5709" customFormat="false" ht="12.8" hidden="false" customHeight="false" outlineLevel="0" collapsed="false">
      <c r="K5709" s="32" t="str">
        <f aca="false">IF(H5709="","",I5709*VLOOKUP(H5709,Kurse!$A$2:$B$5,2))</f>
        <v/>
      </c>
    </row>
    <row r="5710" customFormat="false" ht="12.8" hidden="false" customHeight="false" outlineLevel="0" collapsed="false">
      <c r="K5710" s="32" t="str">
        <f aca="false">IF(H5710="","",I5710*VLOOKUP(H5710,Kurse!$A$2:$B$5,2))</f>
        <v/>
      </c>
    </row>
    <row r="5711" customFormat="false" ht="12.8" hidden="false" customHeight="false" outlineLevel="0" collapsed="false">
      <c r="K5711" s="32" t="str">
        <f aca="false">IF(H5711="","",I5711*VLOOKUP(H5711,Kurse!$A$2:$B$5,2))</f>
        <v/>
      </c>
    </row>
    <row r="5712" customFormat="false" ht="12.8" hidden="false" customHeight="false" outlineLevel="0" collapsed="false">
      <c r="K5712" s="32" t="str">
        <f aca="false">IF(H5712="","",I5712*VLOOKUP(H5712,Kurse!$A$2:$B$5,2))</f>
        <v/>
      </c>
    </row>
    <row r="5713" customFormat="false" ht="12.8" hidden="false" customHeight="false" outlineLevel="0" collapsed="false">
      <c r="K5713" s="32" t="str">
        <f aca="false">IF(H5713="","",I5713*VLOOKUP(H5713,Kurse!$A$2:$B$5,2))</f>
        <v/>
      </c>
    </row>
    <row r="5714" customFormat="false" ht="12.8" hidden="false" customHeight="false" outlineLevel="0" collapsed="false">
      <c r="K5714" s="32" t="str">
        <f aca="false">IF(H5714="","",I5714*VLOOKUP(H5714,Kurse!$A$2:$B$5,2))</f>
        <v/>
      </c>
    </row>
    <row r="5715" customFormat="false" ht="12.8" hidden="false" customHeight="false" outlineLevel="0" collapsed="false">
      <c r="K5715" s="32" t="str">
        <f aca="false">IF(H5715="","",I5715*VLOOKUP(H5715,Kurse!$A$2:$B$5,2))</f>
        <v/>
      </c>
    </row>
    <row r="5716" customFormat="false" ht="12.8" hidden="false" customHeight="false" outlineLevel="0" collapsed="false">
      <c r="K5716" s="32" t="str">
        <f aca="false">IF(H5716="","",I5716*VLOOKUP(H5716,Kurse!$A$2:$B$5,2))</f>
        <v/>
      </c>
    </row>
    <row r="5717" customFormat="false" ht="12.8" hidden="false" customHeight="false" outlineLevel="0" collapsed="false">
      <c r="K5717" s="32" t="str">
        <f aca="false">IF(H5717="","",I5717*VLOOKUP(H5717,Kurse!$A$2:$B$5,2))</f>
        <v/>
      </c>
    </row>
    <row r="5718" customFormat="false" ht="12.8" hidden="false" customHeight="false" outlineLevel="0" collapsed="false">
      <c r="K5718" s="32" t="str">
        <f aca="false">IF(H5718="","",I5718*VLOOKUP(H5718,Kurse!$A$2:$B$5,2))</f>
        <v/>
      </c>
    </row>
    <row r="5719" customFormat="false" ht="12.8" hidden="false" customHeight="false" outlineLevel="0" collapsed="false">
      <c r="K5719" s="32" t="str">
        <f aca="false">IF(H5719="","",I5719*VLOOKUP(H5719,Kurse!$A$2:$B$5,2))</f>
        <v/>
      </c>
    </row>
    <row r="5720" customFormat="false" ht="12.8" hidden="false" customHeight="false" outlineLevel="0" collapsed="false">
      <c r="K5720" s="32" t="str">
        <f aca="false">IF(H5720="","",I5720*VLOOKUP(H5720,Kurse!$A$2:$B$5,2))</f>
        <v/>
      </c>
    </row>
    <row r="5721" customFormat="false" ht="12.8" hidden="false" customHeight="false" outlineLevel="0" collapsed="false">
      <c r="K5721" s="32" t="str">
        <f aca="false">IF(H5721="","",I5721*VLOOKUP(H5721,Kurse!$A$2:$B$5,2))</f>
        <v/>
      </c>
    </row>
    <row r="5722" customFormat="false" ht="12.8" hidden="false" customHeight="false" outlineLevel="0" collapsed="false">
      <c r="K5722" s="32" t="str">
        <f aca="false">IF(H5722="","",I5722*VLOOKUP(H5722,Kurse!$A$2:$B$5,2))</f>
        <v/>
      </c>
    </row>
    <row r="5723" customFormat="false" ht="12.8" hidden="false" customHeight="false" outlineLevel="0" collapsed="false">
      <c r="K5723" s="32" t="str">
        <f aca="false">IF(H5723="","",I5723*VLOOKUP(H5723,Kurse!$A$2:$B$5,2))</f>
        <v/>
      </c>
    </row>
    <row r="5724" customFormat="false" ht="12.8" hidden="false" customHeight="false" outlineLevel="0" collapsed="false">
      <c r="K5724" s="32" t="str">
        <f aca="false">IF(H5724="","",I5724*VLOOKUP(H5724,Kurse!$A$2:$B$5,2))</f>
        <v/>
      </c>
    </row>
    <row r="5725" customFormat="false" ht="12.8" hidden="false" customHeight="false" outlineLevel="0" collapsed="false">
      <c r="K5725" s="32" t="str">
        <f aca="false">IF(H5725="","",I5725*VLOOKUP(H5725,Kurse!$A$2:$B$5,2))</f>
        <v/>
      </c>
    </row>
    <row r="5726" customFormat="false" ht="12.8" hidden="false" customHeight="false" outlineLevel="0" collapsed="false">
      <c r="K5726" s="32" t="str">
        <f aca="false">IF(H5726="","",I5726*VLOOKUP(H5726,Kurse!$A$2:$B$5,2))</f>
        <v/>
      </c>
    </row>
    <row r="5727" customFormat="false" ht="12.8" hidden="false" customHeight="false" outlineLevel="0" collapsed="false">
      <c r="K5727" s="32" t="str">
        <f aca="false">IF(H5727="","",I5727*VLOOKUP(H5727,Kurse!$A$2:$B$5,2))</f>
        <v/>
      </c>
    </row>
    <row r="5728" customFormat="false" ht="12.8" hidden="false" customHeight="false" outlineLevel="0" collapsed="false">
      <c r="K5728" s="32" t="str">
        <f aca="false">IF(H5728="","",I5728*VLOOKUP(H5728,Kurse!$A$2:$B$5,2))</f>
        <v/>
      </c>
    </row>
    <row r="5729" customFormat="false" ht="12.8" hidden="false" customHeight="false" outlineLevel="0" collapsed="false">
      <c r="K5729" s="32" t="str">
        <f aca="false">IF(H5729="","",I5729*VLOOKUP(H5729,Kurse!$A$2:$B$5,2))</f>
        <v/>
      </c>
    </row>
    <row r="5730" customFormat="false" ht="12.8" hidden="false" customHeight="false" outlineLevel="0" collapsed="false">
      <c r="K5730" s="32" t="str">
        <f aca="false">IF(H5730="","",I5730*VLOOKUP(H5730,Kurse!$A$2:$B$5,2))</f>
        <v/>
      </c>
    </row>
    <row r="5731" customFormat="false" ht="12.8" hidden="false" customHeight="false" outlineLevel="0" collapsed="false">
      <c r="K5731" s="32" t="str">
        <f aca="false">IF(H5731="","",I5731*VLOOKUP(H5731,Kurse!$A$2:$B$5,2))</f>
        <v/>
      </c>
    </row>
    <row r="5732" customFormat="false" ht="12.8" hidden="false" customHeight="false" outlineLevel="0" collapsed="false">
      <c r="K5732" s="32" t="str">
        <f aca="false">IF(H5732="","",I5732*VLOOKUP(H5732,Kurse!$A$2:$B$5,2))</f>
        <v/>
      </c>
    </row>
    <row r="5733" customFormat="false" ht="12.8" hidden="false" customHeight="false" outlineLevel="0" collapsed="false">
      <c r="K5733" s="32" t="str">
        <f aca="false">IF(H5733="","",I5733*VLOOKUP(H5733,Kurse!$A$2:$B$5,2))</f>
        <v/>
      </c>
    </row>
    <row r="5734" customFormat="false" ht="12.8" hidden="false" customHeight="false" outlineLevel="0" collapsed="false">
      <c r="K5734" s="32" t="str">
        <f aca="false">IF(H5734="","",I5734*VLOOKUP(H5734,Kurse!$A$2:$B$5,2))</f>
        <v/>
      </c>
    </row>
    <row r="5735" customFormat="false" ht="12.8" hidden="false" customHeight="false" outlineLevel="0" collapsed="false">
      <c r="K5735" s="32" t="str">
        <f aca="false">IF(H5735="","",I5735*VLOOKUP(H5735,Kurse!$A$2:$B$5,2))</f>
        <v/>
      </c>
    </row>
    <row r="5736" customFormat="false" ht="12.8" hidden="false" customHeight="false" outlineLevel="0" collapsed="false">
      <c r="K5736" s="32" t="str">
        <f aca="false">IF(H5736="","",I5736*VLOOKUP(H5736,Kurse!$A$2:$B$5,2))</f>
        <v/>
      </c>
    </row>
    <row r="5737" customFormat="false" ht="12.8" hidden="false" customHeight="false" outlineLevel="0" collapsed="false">
      <c r="K5737" s="32" t="str">
        <f aca="false">IF(H5737="","",I5737*VLOOKUP(H5737,Kurse!$A$2:$B$5,2))</f>
        <v/>
      </c>
    </row>
    <row r="5738" customFormat="false" ht="12.8" hidden="false" customHeight="false" outlineLevel="0" collapsed="false">
      <c r="K5738" s="32" t="str">
        <f aca="false">IF(H5738="","",I5738*VLOOKUP(H5738,Kurse!$A$2:$B$5,2))</f>
        <v/>
      </c>
    </row>
    <row r="5739" customFormat="false" ht="12.8" hidden="false" customHeight="false" outlineLevel="0" collapsed="false">
      <c r="K5739" s="32" t="str">
        <f aca="false">IF(H5739="","",I5739*VLOOKUP(H5739,Kurse!$A$2:$B$5,2))</f>
        <v/>
      </c>
    </row>
    <row r="5740" customFormat="false" ht="12.8" hidden="false" customHeight="false" outlineLevel="0" collapsed="false">
      <c r="K5740" s="32" t="str">
        <f aca="false">IF(H5740="","",I5740*VLOOKUP(H5740,Kurse!$A$2:$B$5,2))</f>
        <v/>
      </c>
    </row>
    <row r="5741" customFormat="false" ht="12.8" hidden="false" customHeight="false" outlineLevel="0" collapsed="false">
      <c r="K5741" s="32" t="str">
        <f aca="false">IF(H5741="","",I5741*VLOOKUP(H5741,Kurse!$A$2:$B$5,2))</f>
        <v/>
      </c>
    </row>
    <row r="5742" customFormat="false" ht="12.8" hidden="false" customHeight="false" outlineLevel="0" collapsed="false">
      <c r="K5742" s="32" t="str">
        <f aca="false">IF(H5742="","",I5742*VLOOKUP(H5742,Kurse!$A$2:$B$5,2))</f>
        <v/>
      </c>
    </row>
    <row r="5743" customFormat="false" ht="12.8" hidden="false" customHeight="false" outlineLevel="0" collapsed="false">
      <c r="K5743" s="32" t="str">
        <f aca="false">IF(H5743="","",I5743*VLOOKUP(H5743,Kurse!$A$2:$B$5,2))</f>
        <v/>
      </c>
    </row>
    <row r="5744" customFormat="false" ht="12.8" hidden="false" customHeight="false" outlineLevel="0" collapsed="false">
      <c r="K5744" s="32" t="str">
        <f aca="false">IF(H5744="","",I5744*VLOOKUP(H5744,Kurse!$A$2:$B$5,2))</f>
        <v/>
      </c>
    </row>
    <row r="5745" customFormat="false" ht="12.8" hidden="false" customHeight="false" outlineLevel="0" collapsed="false">
      <c r="K5745" s="32" t="str">
        <f aca="false">IF(H5745="","",I5745*VLOOKUP(H5745,Kurse!$A$2:$B$5,2))</f>
        <v/>
      </c>
    </row>
    <row r="5746" customFormat="false" ht="12.8" hidden="false" customHeight="false" outlineLevel="0" collapsed="false">
      <c r="K5746" s="32" t="str">
        <f aca="false">IF(H5746="","",I5746*VLOOKUP(H5746,Kurse!$A$2:$B$5,2))</f>
        <v/>
      </c>
    </row>
    <row r="5747" customFormat="false" ht="12.8" hidden="false" customHeight="false" outlineLevel="0" collapsed="false">
      <c r="K5747" s="32" t="str">
        <f aca="false">IF(H5747="","",I5747*VLOOKUP(H5747,Kurse!$A$2:$B$5,2))</f>
        <v/>
      </c>
    </row>
    <row r="5748" customFormat="false" ht="12.8" hidden="false" customHeight="false" outlineLevel="0" collapsed="false">
      <c r="K5748" s="32" t="str">
        <f aca="false">IF(H5748="","",I5748*VLOOKUP(H5748,Kurse!$A$2:$B$5,2))</f>
        <v/>
      </c>
    </row>
    <row r="5749" customFormat="false" ht="12.8" hidden="false" customHeight="false" outlineLevel="0" collapsed="false">
      <c r="K5749" s="32" t="str">
        <f aca="false">IF(H5749="","",I5749*VLOOKUP(H5749,Kurse!$A$2:$B$5,2))</f>
        <v/>
      </c>
    </row>
    <row r="5750" customFormat="false" ht="12.8" hidden="false" customHeight="false" outlineLevel="0" collapsed="false">
      <c r="K5750" s="32" t="str">
        <f aca="false">IF(H5750="","",I5750*VLOOKUP(H5750,Kurse!$A$2:$B$5,2))</f>
        <v/>
      </c>
    </row>
    <row r="5751" customFormat="false" ht="12.8" hidden="false" customHeight="false" outlineLevel="0" collapsed="false">
      <c r="K5751" s="32" t="str">
        <f aca="false">IF(H5751="","",I5751*VLOOKUP(H5751,Kurse!$A$2:$B$5,2))</f>
        <v/>
      </c>
    </row>
    <row r="5752" customFormat="false" ht="12.8" hidden="false" customHeight="false" outlineLevel="0" collapsed="false">
      <c r="K5752" s="32" t="str">
        <f aca="false">IF(H5752="","",I5752*VLOOKUP(H5752,Kurse!$A$2:$B$5,2))</f>
        <v/>
      </c>
    </row>
    <row r="5753" customFormat="false" ht="12.8" hidden="false" customHeight="false" outlineLevel="0" collapsed="false">
      <c r="K5753" s="32" t="str">
        <f aca="false">IF(H5753="","",I5753*VLOOKUP(H5753,Kurse!$A$2:$B$5,2))</f>
        <v/>
      </c>
    </row>
    <row r="5754" customFormat="false" ht="12.8" hidden="false" customHeight="false" outlineLevel="0" collapsed="false">
      <c r="K5754" s="32" t="str">
        <f aca="false">IF(H5754="","",I5754*VLOOKUP(H5754,Kurse!$A$2:$B$5,2))</f>
        <v/>
      </c>
    </row>
    <row r="5755" customFormat="false" ht="12.8" hidden="false" customHeight="false" outlineLevel="0" collapsed="false">
      <c r="K5755" s="32" t="str">
        <f aca="false">IF(H5755="","",I5755*VLOOKUP(H5755,Kurse!$A$2:$B$5,2))</f>
        <v/>
      </c>
    </row>
    <row r="5756" customFormat="false" ht="12.8" hidden="false" customHeight="false" outlineLevel="0" collapsed="false">
      <c r="K5756" s="32" t="str">
        <f aca="false">IF(H5756="","",I5756*VLOOKUP(H5756,Kurse!$A$2:$B$5,2))</f>
        <v/>
      </c>
    </row>
    <row r="5757" customFormat="false" ht="12.8" hidden="false" customHeight="false" outlineLevel="0" collapsed="false">
      <c r="K5757" s="32" t="str">
        <f aca="false">IF(H5757="","",I5757*VLOOKUP(H5757,Kurse!$A$2:$B$5,2))</f>
        <v/>
      </c>
    </row>
    <row r="5758" customFormat="false" ht="12.8" hidden="false" customHeight="false" outlineLevel="0" collapsed="false">
      <c r="K5758" s="32" t="str">
        <f aca="false">IF(H5758="","",I5758*VLOOKUP(H5758,Kurse!$A$2:$B$5,2))</f>
        <v/>
      </c>
    </row>
    <row r="5759" customFormat="false" ht="12.8" hidden="false" customHeight="false" outlineLevel="0" collapsed="false">
      <c r="K5759" s="32" t="str">
        <f aca="false">IF(H5759="","",I5759*VLOOKUP(H5759,Kurse!$A$2:$B$5,2))</f>
        <v/>
      </c>
    </row>
    <row r="5760" customFormat="false" ht="12.8" hidden="false" customHeight="false" outlineLevel="0" collapsed="false">
      <c r="K5760" s="32" t="str">
        <f aca="false">IF(H5760="","",I5760*VLOOKUP(H5760,Kurse!$A$2:$B$5,2))</f>
        <v/>
      </c>
    </row>
    <row r="5761" customFormat="false" ht="12.8" hidden="false" customHeight="false" outlineLevel="0" collapsed="false">
      <c r="K5761" s="32" t="str">
        <f aca="false">IF(H5761="","",I5761*VLOOKUP(H5761,Kurse!$A$2:$B$5,2))</f>
        <v/>
      </c>
    </row>
    <row r="5762" customFormat="false" ht="12.8" hidden="false" customHeight="false" outlineLevel="0" collapsed="false">
      <c r="K5762" s="32" t="str">
        <f aca="false">IF(H5762="","",I5762*VLOOKUP(H5762,Kurse!$A$2:$B$5,2))</f>
        <v/>
      </c>
    </row>
    <row r="5763" customFormat="false" ht="12.8" hidden="false" customHeight="false" outlineLevel="0" collapsed="false">
      <c r="K5763" s="32" t="str">
        <f aca="false">IF(H5763="","",I5763*VLOOKUP(H5763,Kurse!$A$2:$B$5,2))</f>
        <v/>
      </c>
    </row>
  </sheetData>
  <conditionalFormatting sqref="I189:J196">
    <cfRule type="cellIs" priority="2" operator="less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99CCFF"/>
    <pageSetUpPr fitToPage="false"/>
  </sheetPr>
  <dimension ref="A1:IW38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35" activeCellId="0" sqref="A35"/>
    </sheetView>
  </sheetViews>
  <sheetFormatPr defaultRowHeight="12.8"/>
  <cols>
    <col collapsed="false" hidden="false" max="1" min="1" style="43" width="9.8469387755102"/>
    <col collapsed="false" hidden="false" max="2" min="2" style="43" width="41.3775510204082"/>
    <col collapsed="false" hidden="false" max="3" min="3" style="44" width="18.1224489795918"/>
    <col collapsed="false" hidden="false" max="257" min="4" style="45" width="9.13265306122449"/>
    <col collapsed="false" hidden="false" max="1025" min="258" style="0" width="9.13265306122449"/>
  </cols>
  <sheetData>
    <row r="1" s="49" customFormat="true" ht="12.8" hidden="false" customHeight="false" outlineLevel="0" collapsed="false">
      <c r="A1" s="46" t="s">
        <v>14</v>
      </c>
      <c r="B1" s="46" t="s">
        <v>35</v>
      </c>
      <c r="C1" s="47" t="s">
        <v>36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</row>
    <row r="2" customFormat="false" ht="12.8" hidden="false" customHeight="false" outlineLevel="0" collapsed="false">
      <c r="A2" s="50" t="n">
        <v>100000</v>
      </c>
      <c r="B2" s="50" t="s">
        <v>18</v>
      </c>
      <c r="C2" s="51" t="n">
        <f aca="false">SUM(C3:C5)</f>
        <v>0</v>
      </c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</row>
    <row r="3" customFormat="false" ht="12.8" hidden="false" customHeight="false" outlineLevel="0" collapsed="false">
      <c r="A3" s="27" t="n">
        <v>100010</v>
      </c>
      <c r="B3" s="27" t="s">
        <v>37</v>
      </c>
      <c r="C3" s="52" t="n">
        <f aca="false">SUMIF(Buch!E$1:E$519,"100010",Buch!K$1:K$519)</f>
        <v>0</v>
      </c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</row>
    <row r="4" customFormat="false" ht="12.8" hidden="false" customHeight="false" outlineLevel="0" collapsed="false">
      <c r="A4" s="27" t="n">
        <v>100020</v>
      </c>
      <c r="B4" s="27" t="s">
        <v>38</v>
      </c>
      <c r="C4" s="52" t="n">
        <f aca="false">SUMIF(Buch!E$1:E$519,"100020",Buch!K$1:K$519)</f>
        <v>0</v>
      </c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</row>
    <row r="5" s="49" customFormat="true" ht="12.8" hidden="false" customHeight="false" outlineLevel="0" collapsed="false">
      <c r="A5" s="27" t="n">
        <v>100040</v>
      </c>
      <c r="B5" s="27" t="s">
        <v>39</v>
      </c>
      <c r="C5" s="52" t="n">
        <f aca="false">SUMIF(Buch!E$1:E$519,"100040",Buch!M$1:M$17)</f>
        <v>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</row>
    <row r="6" customFormat="false" ht="12.8" hidden="false" customHeight="false" outlineLevel="0" collapsed="false">
      <c r="A6" s="50" t="n">
        <v>200000</v>
      </c>
      <c r="B6" s="50" t="s">
        <v>40</v>
      </c>
      <c r="C6" s="53" t="n">
        <f aca="false">SUM(C7:C9)</f>
        <v>-145.022</v>
      </c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</row>
    <row r="7" customFormat="false" ht="12.8" hidden="false" customHeight="false" outlineLevel="0" collapsed="false">
      <c r="A7" s="27" t="n">
        <v>200010</v>
      </c>
      <c r="B7" s="27" t="s">
        <v>41</v>
      </c>
      <c r="C7" s="52" t="n">
        <f aca="false">SUMIF(Buch!E$1:E$519,"200010",Buch!M$1:M$17)</f>
        <v>-145.022</v>
      </c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</row>
    <row r="8" customFormat="false" ht="12.8" hidden="false" customHeight="false" outlineLevel="0" collapsed="false">
      <c r="A8" s="27" t="n">
        <v>200020</v>
      </c>
      <c r="B8" s="27" t="s">
        <v>42</v>
      </c>
      <c r="C8" s="52" t="n">
        <f aca="false">SUMIF(Buch!E$1:E$519,"200020",Buch!M$1:M$17)</f>
        <v>0</v>
      </c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</row>
    <row r="9" s="49" customFormat="true" ht="12.8" hidden="false" customHeight="false" outlineLevel="0" collapsed="false">
      <c r="A9" s="27" t="n">
        <v>200030</v>
      </c>
      <c r="B9" s="27" t="s">
        <v>43</v>
      </c>
      <c r="C9" s="52" t="n">
        <f aca="false">SUMIF(Buch!E$1:E$519,"200030",Buch!M$1:M$17)</f>
        <v>0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</row>
    <row r="10" customFormat="false" ht="12.8" hidden="false" customHeight="false" outlineLevel="0" collapsed="false">
      <c r="A10" s="50" t="n">
        <v>300000</v>
      </c>
      <c r="B10" s="50" t="s">
        <v>44</v>
      </c>
      <c r="C10" s="53" t="n">
        <f aca="false">SUM(C11:C13)</f>
        <v>0</v>
      </c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</row>
    <row r="11" customFormat="false" ht="12.8" hidden="false" customHeight="false" outlineLevel="0" collapsed="false">
      <c r="A11" s="27" t="n">
        <v>300010</v>
      </c>
      <c r="B11" s="27" t="s">
        <v>45</v>
      </c>
      <c r="C11" s="52" t="n">
        <f aca="false">SUMIF(Buch!E$1:E$519,"300010",Buch!M$1:M$17)</f>
        <v>0</v>
      </c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</row>
    <row r="12" customFormat="false" ht="12.8" hidden="false" customHeight="false" outlineLevel="0" collapsed="false">
      <c r="A12" s="27" t="n">
        <v>300020</v>
      </c>
      <c r="B12" s="27" t="s">
        <v>44</v>
      </c>
      <c r="C12" s="52" t="n">
        <f aca="false">SUMIF(Buch!E$1:E$519,"300020",Buch!M$1:M$17)</f>
        <v>0</v>
      </c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</row>
    <row r="13" customFormat="false" ht="12.8" hidden="false" customHeight="false" outlineLevel="0" collapsed="false">
      <c r="A13" s="27" t="n">
        <v>300030</v>
      </c>
      <c r="B13" s="27" t="s">
        <v>46</v>
      </c>
      <c r="C13" s="52" t="n">
        <f aca="false">SUMIF(Buch!E$1:E$519,"300030",Buch!M$1:M$17)</f>
        <v>0</v>
      </c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</row>
    <row r="14" s="49" customFormat="true" ht="12.8" hidden="false" customHeight="false" outlineLevel="0" collapsed="false">
      <c r="A14" s="50" t="n">
        <v>400000</v>
      </c>
      <c r="B14" s="50" t="s">
        <v>47</v>
      </c>
      <c r="C14" s="53" t="n">
        <f aca="false">SUM(C15:C17)</f>
        <v>0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</row>
    <row r="15" customFormat="false" ht="12.8" hidden="false" customHeight="false" outlineLevel="0" collapsed="false">
      <c r="A15" s="27" t="n">
        <v>400010</v>
      </c>
      <c r="B15" s="27" t="s">
        <v>48</v>
      </c>
      <c r="C15" s="52" t="n">
        <f aca="false">SUMIF(Buch!E$1:E$519,"400010",Buch!M$1:M$17)</f>
        <v>0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</row>
    <row r="16" customFormat="false" ht="12.8" hidden="false" customHeight="false" outlineLevel="0" collapsed="false">
      <c r="A16" s="27" t="n">
        <v>400020</v>
      </c>
      <c r="B16" s="27" t="s">
        <v>49</v>
      </c>
      <c r="C16" s="52" t="n">
        <f aca="false">SUMIF(Buch!E$1:E$519,"400020",Buch!M$1:M$17)</f>
        <v>0</v>
      </c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</row>
    <row r="17" customFormat="false" ht="12.8" hidden="false" customHeight="false" outlineLevel="0" collapsed="false">
      <c r="A17" s="27" t="n">
        <v>400030</v>
      </c>
      <c r="B17" s="27" t="s">
        <v>50</v>
      </c>
      <c r="C17" s="52" t="n">
        <f aca="false">SUMIF(Buch!E$1:E$519,"400030",Buch!M$1:M$17)</f>
        <v>0</v>
      </c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</row>
    <row r="18" customFormat="false" ht="12.8" hidden="false" customHeight="false" outlineLevel="0" collapsed="false">
      <c r="A18" s="50" t="n">
        <v>500000</v>
      </c>
      <c r="B18" s="50" t="s">
        <v>51</v>
      </c>
      <c r="C18" s="53" t="n">
        <f aca="false">SUM(C19:C21)</f>
        <v>0</v>
      </c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</row>
    <row r="19" customFormat="false" ht="12.8" hidden="false" customHeight="false" outlineLevel="0" collapsed="false">
      <c r="A19" s="27" t="n">
        <v>500010</v>
      </c>
      <c r="B19" s="27" t="s">
        <v>52</v>
      </c>
      <c r="C19" s="52" t="n">
        <f aca="false">SUMIF(Buch!E$1:E$519,"500010",Buch!M$1:M$17)</f>
        <v>0</v>
      </c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</row>
    <row r="20" customFormat="false" ht="12.8" hidden="false" customHeight="false" outlineLevel="0" collapsed="false">
      <c r="A20" s="27" t="n">
        <v>500020</v>
      </c>
      <c r="B20" s="27" t="s">
        <v>53</v>
      </c>
      <c r="C20" s="52" t="n">
        <f aca="false">SUMIF(Buch!E$1:E$519,"500020",Buch!M$1:M$17)</f>
        <v>0</v>
      </c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</row>
    <row r="21" customFormat="false" ht="12.8" hidden="false" customHeight="false" outlineLevel="0" collapsed="false">
      <c r="A21" s="27" t="n">
        <v>500030</v>
      </c>
      <c r="B21" s="27" t="s">
        <v>54</v>
      </c>
      <c r="C21" s="52" t="n">
        <f aca="false">SUMIF(Buch!E$1:E$519,"500030",Buch!M$1:M$17)</f>
        <v>0</v>
      </c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</row>
    <row r="22" customFormat="false" ht="12.8" hidden="false" customHeight="false" outlineLevel="0" collapsed="false">
      <c r="A22" s="50" t="n">
        <v>600000</v>
      </c>
      <c r="B22" s="50" t="s">
        <v>55</v>
      </c>
      <c r="C22" s="53" t="n">
        <f aca="false">SUM(C23:C23)</f>
        <v>0</v>
      </c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</row>
    <row r="23" customFormat="false" ht="12.8" hidden="false" customHeight="false" outlineLevel="0" collapsed="false">
      <c r="A23" s="27" t="n">
        <v>600010</v>
      </c>
      <c r="B23" s="27" t="s">
        <v>55</v>
      </c>
      <c r="C23" s="52" t="n">
        <f aca="false">SUMIF(Buch!E$1:E$519,"600010",Buch!M$1:M$17)</f>
        <v>0</v>
      </c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</row>
    <row r="24" s="49" customFormat="true" ht="12.8" hidden="false" customHeight="false" outlineLevel="0" collapsed="false">
      <c r="A24" s="50" t="n">
        <v>900000</v>
      </c>
      <c r="B24" s="50" t="s">
        <v>56</v>
      </c>
      <c r="C24" s="53" t="n">
        <f aca="false">SUM(C25,C29,C33,C37)</f>
        <v>-25.66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</row>
    <row r="25" customFormat="false" ht="12.8" hidden="false" customHeight="false" outlineLevel="0" collapsed="false">
      <c r="A25" s="54" t="n">
        <v>902000</v>
      </c>
      <c r="B25" s="54" t="s">
        <v>57</v>
      </c>
      <c r="C25" s="55" t="n">
        <f aca="false">SUM(C26:C28)</f>
        <v>0</v>
      </c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</row>
    <row r="26" customFormat="false" ht="12.8" hidden="false" customHeight="false" outlineLevel="0" collapsed="false">
      <c r="A26" s="27" t="n">
        <v>902010</v>
      </c>
      <c r="B26" s="27" t="s">
        <v>58</v>
      </c>
      <c r="C26" s="52" t="n">
        <f aca="false">SUMIF(Buch!E$1:E$519,"902010",Buch!M$1:M$17)</f>
        <v>0</v>
      </c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</row>
    <row r="27" s="49" customFormat="true" ht="12.8" hidden="false" customHeight="false" outlineLevel="0" collapsed="false">
      <c r="A27" s="27" t="n">
        <v>902020</v>
      </c>
      <c r="B27" s="27" t="s">
        <v>59</v>
      </c>
      <c r="C27" s="52" t="n">
        <f aca="false">SUMIF(Buch!E$1:E$519,"902020",Buch!M$1:M$17)</f>
        <v>0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</row>
    <row r="28" customFormat="false" ht="12.8" hidden="false" customHeight="false" outlineLevel="0" collapsed="false">
      <c r="A28" s="27" t="n">
        <v>902030</v>
      </c>
      <c r="B28" s="27" t="s">
        <v>60</v>
      </c>
      <c r="C28" s="52" t="n">
        <f aca="false">SUMIF(Buch!E$1:E$519,"902030",Buch!M$1:M$17)</f>
        <v>0</v>
      </c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</row>
    <row r="29" customFormat="false" ht="12.8" hidden="false" customHeight="false" outlineLevel="0" collapsed="false">
      <c r="A29" s="54" t="n">
        <v>903000</v>
      </c>
      <c r="B29" s="54" t="s">
        <v>61</v>
      </c>
      <c r="C29" s="55" t="n">
        <f aca="false">SUM(C30:C32)</f>
        <v>-21.6</v>
      </c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</row>
    <row r="30" customFormat="false" ht="12.8" hidden="false" customHeight="false" outlineLevel="0" collapsed="false">
      <c r="A30" s="27" t="n">
        <v>903010</v>
      </c>
      <c r="B30" s="27" t="s">
        <v>62</v>
      </c>
      <c r="C30" s="52" t="n">
        <f aca="false">SUMIF(Buch!E$1:E$519,"903010",Buch!M$1:M$17)</f>
        <v>0</v>
      </c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</row>
    <row r="31" s="49" customFormat="true" ht="12.8" hidden="false" customHeight="false" outlineLevel="0" collapsed="false">
      <c r="A31" s="27" t="n">
        <v>903020</v>
      </c>
      <c r="B31" s="27" t="s">
        <v>63</v>
      </c>
      <c r="C31" s="52" t="n">
        <f aca="false">SUMIF(Buch!E$1:E$519,"903020",Buch!M$1:M$17)</f>
        <v>0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</row>
    <row r="32" s="49" customFormat="true" ht="12.8" hidden="false" customHeight="false" outlineLevel="0" collapsed="false">
      <c r="A32" s="27" t="n">
        <v>903030</v>
      </c>
      <c r="B32" s="27" t="s">
        <v>64</v>
      </c>
      <c r="C32" s="52" t="n">
        <f aca="false">SUMIF(Buch!E$1:E$519,"903030",Buch!M$1:M$17)</f>
        <v>-21.6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</row>
    <row r="33" customFormat="false" ht="12.8" hidden="false" customHeight="false" outlineLevel="0" collapsed="false">
      <c r="A33" s="54" t="n">
        <v>904000</v>
      </c>
      <c r="B33" s="54" t="s">
        <v>65</v>
      </c>
      <c r="C33" s="55" t="n">
        <f aca="false">SUM(C34:C36)</f>
        <v>-4.06</v>
      </c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</row>
    <row r="34" customFormat="false" ht="12.8" hidden="false" customHeight="false" outlineLevel="0" collapsed="false">
      <c r="A34" s="27" t="n">
        <v>904010</v>
      </c>
      <c r="B34" s="27" t="s">
        <v>66</v>
      </c>
      <c r="C34" s="52" t="n">
        <f aca="false">SUMIF(Buch!E$1:E$519,"904010",Buch!M$1:M$17)</f>
        <v>0</v>
      </c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</row>
    <row r="35" customFormat="false" ht="12.8" hidden="false" customHeight="false" outlineLevel="0" collapsed="false">
      <c r="A35" s="27" t="n">
        <v>904020</v>
      </c>
      <c r="B35" s="27" t="s">
        <v>67</v>
      </c>
      <c r="C35" s="52" t="n">
        <f aca="false">SUMIF(Buch!E$1:E$519,"904020",Buch!M$1:M$17)</f>
        <v>-4.06</v>
      </c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</row>
    <row r="36" customFormat="false" ht="12.8" hidden="false" customHeight="false" outlineLevel="0" collapsed="false">
      <c r="A36" s="27" t="n">
        <v>904080</v>
      </c>
      <c r="B36" s="27" t="s">
        <v>68</v>
      </c>
      <c r="C36" s="52" t="n">
        <f aca="false">SUMIF(Buch!E$1:E$519,"904080",Buch!M$1:M$17)</f>
        <v>0</v>
      </c>
    </row>
    <row r="37" customFormat="false" ht="12.8" hidden="false" customHeight="false" outlineLevel="0" collapsed="false">
      <c r="A37" s="54" t="n">
        <v>909000</v>
      </c>
      <c r="B37" s="54" t="s">
        <v>69</v>
      </c>
      <c r="C37" s="55" t="n">
        <f aca="false">SUM(C38:C38)</f>
        <v>0</v>
      </c>
    </row>
    <row r="38" customFormat="false" ht="12.8" hidden="false" customHeight="false" outlineLevel="0" collapsed="false">
      <c r="A38" s="27" t="n">
        <v>909010</v>
      </c>
      <c r="B38" s="27" t="s">
        <v>70</v>
      </c>
      <c r="C38" s="52" t="n">
        <f aca="false">SUMIF(Buch!E$1:E$519,"909010",Buch!M$1:M$17)</f>
        <v>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99CC"/>
    <pageSetUpPr fitToPage="false"/>
  </sheetPr>
  <dimension ref="A1:D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8" activeCellId="0" sqref="E18"/>
    </sheetView>
  </sheetViews>
  <sheetFormatPr defaultRowHeight="12.8"/>
  <cols>
    <col collapsed="false" hidden="false" max="1" min="1" style="0" width="10.7448979591837"/>
    <col collapsed="false" hidden="false" max="2" min="2" style="0" width="16.9183673469388"/>
    <col collapsed="false" hidden="false" max="4" min="3" style="0" width="10.8418367346939"/>
    <col collapsed="false" hidden="false" max="1025" min="5" style="0" width="8.72959183673469"/>
  </cols>
  <sheetData>
    <row r="1" customFormat="false" ht="12.8" hidden="false" customHeight="false" outlineLevel="0" collapsed="false">
      <c r="A1" s="56" t="s">
        <v>71</v>
      </c>
      <c r="B1" s="57" t="s">
        <v>72</v>
      </c>
      <c r="C1" s="57" t="s">
        <v>73</v>
      </c>
      <c r="D1" s="58" t="s">
        <v>74</v>
      </c>
    </row>
    <row r="2" customFormat="false" ht="12.8" hidden="false" customHeight="false" outlineLevel="0" collapsed="false">
      <c r="A2" s="0" t="s">
        <v>75</v>
      </c>
      <c r="B2" s="37" t="n">
        <f aca="false">SUMIF(Buch!C2:C59877,1,Buch!I2:I59877)</f>
        <v>50</v>
      </c>
      <c r="C2" s="37" t="n">
        <f aca="false">SUMIF(Buch!C2:C59877,1,Buch!J2:J59877)</f>
        <v>-15.6</v>
      </c>
      <c r="D2" s="37" t="n">
        <f aca="false">SUM(B2:C2)</f>
        <v>34.4</v>
      </c>
    </row>
    <row r="3" customFormat="false" ht="12.8" hidden="false" customHeight="false" outlineLevel="0" collapsed="false">
      <c r="A3" s="0" t="s">
        <v>76</v>
      </c>
      <c r="B3" s="37" t="n">
        <f aca="false">SUMIF(Buch!L$64562:L$64568,"2plus",Buch!K$64562:K$64568)</f>
        <v>0</v>
      </c>
      <c r="C3" s="37" t="n">
        <f aca="false">SUMIF(Buch!L$64562:L$64568,"2minus",Buch!K$64562:K$64568)</f>
        <v>0</v>
      </c>
      <c r="D3" s="37" t="n">
        <f aca="false">SUMIF(Buch!C$64562:C$64568,2,Buch!K$64562:K$64568)</f>
        <v>0</v>
      </c>
    </row>
    <row r="4" customFormat="false" ht="12.8" hidden="false" customHeight="false" outlineLevel="0" collapsed="false">
      <c r="A4" s="0" t="s">
        <v>77</v>
      </c>
      <c r="B4" s="37" t="n">
        <f aca="false">SUMIF(Buch!L$64562:L$64568,"3plus",Buch!K$64562:K$64568)</f>
        <v>0</v>
      </c>
      <c r="C4" s="37" t="n">
        <f aca="false">SUMIF(Buch!L$64562:L$64568,"3minus",Buch!K$64562:K$64568)</f>
        <v>0</v>
      </c>
      <c r="D4" s="37" t="n">
        <f aca="false">SUMIF(Buch!C$64562:C$64568,3,Buch!K$64562:K$64568)</f>
        <v>0</v>
      </c>
    </row>
    <row r="5" customFormat="false" ht="12.8" hidden="false" customHeight="false" outlineLevel="0" collapsed="false">
      <c r="A5" s="0" t="s">
        <v>78</v>
      </c>
      <c r="B5" s="37" t="n">
        <f aca="false">SUMIF(Buch!L$64562:L$64568,"4plus",Buch!K$64562:K$64568)</f>
        <v>0</v>
      </c>
      <c r="C5" s="37" t="n">
        <f aca="false">SUMIF(Buch!L$64562:L$64568,"4minus",Buch!K$64562:K$64568)</f>
        <v>0</v>
      </c>
      <c r="D5" s="37" t="n">
        <f aca="false">SUMIF(Buch!C$64562:C$64568,4,Buch!K$64562:K$64568)</f>
        <v>0</v>
      </c>
    </row>
    <row r="6" customFormat="false" ht="12.8" hidden="false" customHeight="false" outlineLevel="0" collapsed="false">
      <c r="A6" s="0" t="s">
        <v>79</v>
      </c>
      <c r="B6" s="37" t="n">
        <f aca="false">SUMIF(Buch!L$64562:L$64568,"5plus",Buch!K$64562:K$64568)</f>
        <v>0</v>
      </c>
      <c r="C6" s="37" t="n">
        <f aca="false">SUMIF(Buch!L$64562:L$64568,"5minus",Buch!K$64562:K$64568)</f>
        <v>0</v>
      </c>
      <c r="D6" s="37" t="n">
        <f aca="false">SUMIF(Buch!C$64562:C$64568,5,Buch!K$64562:K$64568)</f>
        <v>0</v>
      </c>
    </row>
    <row r="7" customFormat="false" ht="12.8" hidden="false" customHeight="false" outlineLevel="0" collapsed="false">
      <c r="A7" s="0" t="s">
        <v>80</v>
      </c>
      <c r="B7" s="37" t="n">
        <f aca="false">SUMIF(Buch!L$64562:L$64568,"6plus",Buch!K$64562:K$64568)</f>
        <v>0</v>
      </c>
      <c r="C7" s="37" t="n">
        <f aca="false">SUMIF(Buch!L$64562:L$64568,"6minus",Buch!K$64562:K$64568)</f>
        <v>0</v>
      </c>
      <c r="D7" s="37" t="n">
        <f aca="false">SUMIF(Buch!C$64562:C$64568,6,Buch!K$64562:K$64568)</f>
        <v>0</v>
      </c>
    </row>
    <row r="8" customFormat="false" ht="12.8" hidden="false" customHeight="false" outlineLevel="0" collapsed="false">
      <c r="A8" s="0" t="s">
        <v>81</v>
      </c>
      <c r="B8" s="37" t="n">
        <f aca="false">SUMIF(Buch!L$64562:L$64568,"7plus",Buch!K$64562:K$64568)</f>
        <v>0</v>
      </c>
      <c r="C8" s="37" t="n">
        <f aca="false">SUMIF(Buch!L$64562:L$64568,"7minus",Buch!K$64562:K$64568)</f>
        <v>0</v>
      </c>
      <c r="D8" s="37" t="n">
        <f aca="false">SUMIF(Buch!C$64562:C$64568,7,Buch!K$64562:K$64568)</f>
        <v>0</v>
      </c>
    </row>
    <row r="9" customFormat="false" ht="12.8" hidden="false" customHeight="false" outlineLevel="0" collapsed="false">
      <c r="A9" s="0" t="s">
        <v>82</v>
      </c>
      <c r="B9" s="37" t="n">
        <f aca="false">SUMIF(Buch!L$64562:L$64568,"8plus",Buch!K$64562:K$64568)</f>
        <v>0</v>
      </c>
      <c r="C9" s="37" t="n">
        <f aca="false">SUMIF(Buch!L$64562:L$64568,"8minus",Buch!K$64562:K$64568)</f>
        <v>0</v>
      </c>
      <c r="D9" s="37" t="n">
        <f aca="false">SUMIF(Buch!C$64562:C$64568,8,Buch!K$64562:K$64568)</f>
        <v>0</v>
      </c>
    </row>
    <row r="10" customFormat="false" ht="12.8" hidden="false" customHeight="false" outlineLevel="0" collapsed="false">
      <c r="A10" s="0" t="s">
        <v>83</v>
      </c>
      <c r="B10" s="37" t="n">
        <f aca="false">SUMIF(Buch!L$64562:L$64568,"9plus",Buch!K$64562:K$64568)</f>
        <v>0</v>
      </c>
      <c r="C10" s="37" t="n">
        <f aca="false">SUMIF(Buch!L$64562:L$64568,"9minus",Buch!K$64562:K$64568)</f>
        <v>0</v>
      </c>
      <c r="D10" s="37" t="n">
        <f aca="false">SUMIF(Buch!C$64562:C$64568,9,Buch!K$64562:K$64568)</f>
        <v>0</v>
      </c>
    </row>
    <row r="11" customFormat="false" ht="12.8" hidden="false" customHeight="false" outlineLevel="0" collapsed="false">
      <c r="A11" s="0" t="s">
        <v>84</v>
      </c>
      <c r="B11" s="37" t="n">
        <f aca="false">SUMIF(Buch!L$64562:L$64568,"10plus",Buch!K$64562:K$64568)</f>
        <v>0</v>
      </c>
      <c r="C11" s="37" t="n">
        <f aca="false">SUMIF(Buch!L$64562:L$64568,"10minus",Buch!K$64562:K$64568)</f>
        <v>0</v>
      </c>
      <c r="D11" s="37" t="n">
        <f aca="false">SUMIF(Buch!C$64562:C$64568,10,Buch!K$64562:K$64568)</f>
        <v>0</v>
      </c>
    </row>
    <row r="12" customFormat="false" ht="12.8" hidden="false" customHeight="false" outlineLevel="0" collapsed="false">
      <c r="A12" s="0" t="s">
        <v>85</v>
      </c>
      <c r="B12" s="37" t="n">
        <f aca="false">SUMIF(Buch!L$64562:L$64568,"11plus",Buch!K$64562:K$64568)</f>
        <v>0</v>
      </c>
      <c r="C12" s="37" t="n">
        <f aca="false">SUMIF(Buch!L$64562:L$64568,"11minus",Buch!K$64562:K$64568)</f>
        <v>0</v>
      </c>
      <c r="D12" s="37" t="n">
        <f aca="false">SUMIF(Buch!C$64562:C$64568,11,Buch!K$64562:K$64568)</f>
        <v>0</v>
      </c>
    </row>
    <row r="13" customFormat="false" ht="12.8" hidden="false" customHeight="false" outlineLevel="0" collapsed="false">
      <c r="A13" s="0" t="s">
        <v>86</v>
      </c>
      <c r="B13" s="37" t="n">
        <f aca="false">SUMIF(Buch!L$64562:L$64568,"12plus",Buch!K$64562:K$64568)</f>
        <v>0</v>
      </c>
      <c r="C13" s="37" t="n">
        <f aca="false">SUMIF(Buch!L$64562:L$64568,"12minus",Buch!K$64562:K$64568)</f>
        <v>0</v>
      </c>
      <c r="D13" s="37" t="n">
        <f aca="false">SUMIF(Buch!C$64562:C$64568,12,Buch!K$64562:K$64568)</f>
        <v>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2.75"/>
  <cols>
    <col collapsed="false" hidden="false" max="1" min="1" style="0" width="9.69897959183673"/>
    <col collapsed="false" hidden="false" max="2" min="2" style="17" width="9.69897959183673"/>
    <col collapsed="false" hidden="false" max="1025" min="3" style="0" width="11.4132653061224"/>
  </cols>
  <sheetData>
    <row r="1" s="61" customFormat="true" ht="12.75" hidden="false" customHeight="false" outlineLevel="0" collapsed="false">
      <c r="A1" s="59" t="s">
        <v>14</v>
      </c>
      <c r="B1" s="60" t="s">
        <v>87</v>
      </c>
    </row>
    <row r="2" customFormat="false" ht="12.75" hidden="false" customHeight="false" outlineLevel="0" collapsed="false">
      <c r="A2" s="62" t="s">
        <v>26</v>
      </c>
      <c r="B2" s="63" t="n">
        <v>1</v>
      </c>
    </row>
    <row r="3" customFormat="false" ht="12.75" hidden="false" customHeight="false" outlineLevel="0" collapsed="false">
      <c r="A3" s="62" t="s">
        <v>27</v>
      </c>
      <c r="B3" s="63" t="n">
        <v>1.4</v>
      </c>
    </row>
    <row r="4" customFormat="false" ht="12.75" hidden="false" customHeight="false" outlineLevel="0" collapsed="false">
      <c r="A4" s="62" t="s">
        <v>28</v>
      </c>
      <c r="B4" s="63" t="n">
        <v>1.44</v>
      </c>
    </row>
    <row r="5" customFormat="false" ht="12.75" hidden="false" customHeight="false" outlineLevel="0" collapsed="false">
      <c r="A5" s="62" t="s">
        <v>88</v>
      </c>
      <c r="B5" s="63" t="n">
        <v>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LibreOffice/4.4.5.2$Windows_x86 LibreOffice_project/a22f674fd25a3b6f45bdebf25400ed2adff0ff99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2006-10-30T16:54:09Z</dcterms:created>
  <dc:creator>JSM</dc:creator>
  <dc:language>de-CH</dc:language>
  <cp:lastPrinted>2007-09-25T19:28:06Z</cp:lastPrinted>
  <dcterms:modified xsi:type="dcterms:W3CDTF">2016-02-28T16:51:06Z</dcterms:modified>
  <cp:revision>1104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2137167071</vt:i4>
  </property>
  <property fmtid="{D5CDD505-2E9C-101B-9397-08002B2CF9AE}" pid="3" name="_AuthorEmail">
    <vt:lpwstr>Simon.Joss@deza.admin.ch</vt:lpwstr>
  </property>
  <property fmtid="{D5CDD505-2E9C-101B-9397-08002B2CF9AE}" pid="4" name="_AuthorEmailDisplayName">
    <vt:lpwstr>Joss Simon DEZA JSM</vt:lpwstr>
  </property>
  <property fmtid="{D5CDD505-2E9C-101B-9397-08002B2CF9AE}" pid="5" name="_EmailSubject">
    <vt:lpwstr>Budget.xls</vt:lpwstr>
  </property>
</Properties>
</file>